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A9C" lockStructure="1"/>
  <bookViews>
    <workbookView xWindow="0" yWindow="0" windowWidth="16380" windowHeight="8190" tabRatio="258"/>
  </bookViews>
  <sheets>
    <sheet name="Menu" sheetId="1" r:id="rId1"/>
    <sheet name="Stat1" sheetId="2" r:id="rId2"/>
    <sheet name="Stat2" sheetId="3" r:id="rId3"/>
    <sheet name="Stat3" sheetId="4" r:id="rId4"/>
    <sheet name="Stat4" sheetId="5" r:id="rId5"/>
  </sheets>
  <definedNames>
    <definedName name="Data1" localSheetId="1">Stat1!$C$17,Stat1!$B$3,Stat1!$E$3:$E$12,Stat1!$C$15:$C$17</definedName>
    <definedName name="Data2" localSheetId="2">Stat2!$B$3,Stat2!$B$3,Stat2!$E$3:$E$12,Stat2!$C$15:$C$17</definedName>
    <definedName name="Data3" localSheetId="3">Stat3!$B$3:$C$12,Stat3!$C$15</definedName>
    <definedName name="Data4" localSheetId="4">Stat4!$B$3:$B$12,Stat4!$D$3:$D$12,Stat4!$C$15,Stat4!$C$17</definedName>
  </definedNames>
  <calcPr calcId="145621"/>
</workbook>
</file>

<file path=xl/calcChain.xml><?xml version="1.0" encoding="utf-8"?>
<calcChain xmlns="http://schemas.openxmlformats.org/spreadsheetml/2006/main">
  <c r="D6" i="1" l="1"/>
  <c r="D8" i="1"/>
  <c r="D12" i="1"/>
  <c r="D10" i="1"/>
  <c r="A1" i="5"/>
  <c r="A1" i="4"/>
  <c r="A1" i="3"/>
  <c r="C16" i="5"/>
  <c r="D15" i="5"/>
  <c r="B14" i="5"/>
  <c r="D13" i="5"/>
  <c r="O12" i="5"/>
  <c r="N12" i="5"/>
  <c r="M12" i="5"/>
  <c r="J12" i="5"/>
  <c r="I12" i="5"/>
  <c r="H12" i="5"/>
  <c r="G12" i="5"/>
  <c r="F12" i="5"/>
  <c r="E12" i="5"/>
  <c r="C12" i="5"/>
  <c r="O11" i="5"/>
  <c r="N11" i="5"/>
  <c r="M11" i="5"/>
  <c r="J11" i="5"/>
  <c r="I11" i="5"/>
  <c r="H11" i="5"/>
  <c r="G11" i="5"/>
  <c r="F11" i="5"/>
  <c r="E11" i="5"/>
  <c r="C11" i="5"/>
  <c r="O10" i="5"/>
  <c r="N10" i="5"/>
  <c r="M10" i="5"/>
  <c r="J10" i="5"/>
  <c r="I10" i="5"/>
  <c r="H10" i="5"/>
  <c r="G10" i="5"/>
  <c r="F10" i="5"/>
  <c r="E10" i="5"/>
  <c r="C10" i="5"/>
  <c r="O9" i="5"/>
  <c r="N9" i="5"/>
  <c r="M9" i="5"/>
  <c r="J9" i="5"/>
  <c r="I9" i="5"/>
  <c r="H9" i="5"/>
  <c r="G9" i="5"/>
  <c r="F9" i="5"/>
  <c r="E9" i="5"/>
  <c r="C9" i="5"/>
  <c r="O8" i="5"/>
  <c r="N8" i="5"/>
  <c r="M8" i="5"/>
  <c r="J8" i="5"/>
  <c r="I8" i="5"/>
  <c r="H8" i="5"/>
  <c r="G8" i="5"/>
  <c r="F8" i="5"/>
  <c r="E8" i="5"/>
  <c r="C8" i="5"/>
  <c r="J7" i="5"/>
  <c r="I7" i="5"/>
  <c r="E7" i="5"/>
  <c r="C7" i="5"/>
  <c r="J6" i="5"/>
  <c r="I6" i="5"/>
  <c r="E6" i="5"/>
  <c r="C6" i="5"/>
  <c r="J5" i="5"/>
  <c r="I5" i="5"/>
  <c r="E5" i="5"/>
  <c r="C5" i="5"/>
  <c r="J4" i="5"/>
  <c r="I4" i="5"/>
  <c r="E4" i="5"/>
  <c r="C4" i="5"/>
  <c r="J3" i="5"/>
  <c r="I3" i="5"/>
  <c r="G3" i="5"/>
  <c r="G4" i="5" s="1"/>
  <c r="E3" i="5"/>
  <c r="C3" i="5"/>
  <c r="C16" i="4"/>
  <c r="D15" i="4"/>
  <c r="B14" i="4"/>
  <c r="C13" i="4"/>
  <c r="C17" i="4" s="1"/>
  <c r="D12" i="4" s="1"/>
  <c r="J12" i="4"/>
  <c r="I12" i="4"/>
  <c r="J11" i="4"/>
  <c r="I11" i="4"/>
  <c r="J10" i="4"/>
  <c r="I10" i="4"/>
  <c r="J9" i="4"/>
  <c r="I9" i="4"/>
  <c r="J8" i="4"/>
  <c r="I8" i="4"/>
  <c r="J7" i="4"/>
  <c r="I7" i="4"/>
  <c r="J6" i="4"/>
  <c r="I6" i="4"/>
  <c r="J5" i="4"/>
  <c r="I5" i="4"/>
  <c r="J4" i="4"/>
  <c r="I4" i="4"/>
  <c r="J3" i="4"/>
  <c r="I3" i="4"/>
  <c r="F3" i="4"/>
  <c r="F4" i="4" s="1"/>
  <c r="F5" i="4" s="1"/>
  <c r="C3" i="3"/>
  <c r="D15" i="3"/>
  <c r="E14" i="3"/>
  <c r="E13" i="3"/>
  <c r="O12" i="3"/>
  <c r="N12" i="3"/>
  <c r="M12" i="3"/>
  <c r="J12" i="3"/>
  <c r="I12" i="3"/>
  <c r="H12" i="3"/>
  <c r="G12" i="3"/>
  <c r="F12" i="3"/>
  <c r="D12" i="3"/>
  <c r="C12" i="3"/>
  <c r="B12" i="3"/>
  <c r="O11" i="3"/>
  <c r="N11" i="3"/>
  <c r="M11" i="3"/>
  <c r="J11" i="3"/>
  <c r="I11" i="3"/>
  <c r="H11" i="3"/>
  <c r="G11" i="3"/>
  <c r="F11" i="3"/>
  <c r="D11" i="3"/>
  <c r="C11" i="3"/>
  <c r="B11" i="3"/>
  <c r="O10" i="3"/>
  <c r="N10" i="3"/>
  <c r="M10" i="3"/>
  <c r="J10" i="3"/>
  <c r="I10" i="3"/>
  <c r="H10" i="3"/>
  <c r="G10" i="3"/>
  <c r="F10" i="3"/>
  <c r="D10" i="3"/>
  <c r="C10" i="3"/>
  <c r="B10" i="3"/>
  <c r="F9" i="3"/>
  <c r="F8" i="3"/>
  <c r="F7" i="3"/>
  <c r="F6" i="3"/>
  <c r="F5" i="3"/>
  <c r="F4" i="3"/>
  <c r="G3" i="3"/>
  <c r="H3" i="3" s="1"/>
  <c r="M4" i="3" s="1"/>
  <c r="F3" i="3"/>
  <c r="D15" i="2"/>
  <c r="E14" i="2"/>
  <c r="E13" i="2"/>
  <c r="C18" i="2" s="1"/>
  <c r="O12" i="2"/>
  <c r="N12" i="2"/>
  <c r="M12" i="2"/>
  <c r="L12" i="2"/>
  <c r="K12" i="2"/>
  <c r="J12" i="2"/>
  <c r="I12" i="2"/>
  <c r="H12" i="2"/>
  <c r="G12" i="2"/>
  <c r="F12" i="2"/>
  <c r="D12" i="2"/>
  <c r="C12" i="2"/>
  <c r="B12" i="2"/>
  <c r="O11" i="2"/>
  <c r="N11" i="2"/>
  <c r="M11" i="2"/>
  <c r="L11" i="2"/>
  <c r="K11" i="2"/>
  <c r="J11" i="2"/>
  <c r="I11" i="2"/>
  <c r="H11" i="2"/>
  <c r="G11" i="2"/>
  <c r="F11" i="2"/>
  <c r="D11" i="2"/>
  <c r="C11" i="2"/>
  <c r="B11" i="2"/>
  <c r="O10" i="2"/>
  <c r="N10" i="2"/>
  <c r="M10" i="2"/>
  <c r="L10" i="2"/>
  <c r="K10" i="2"/>
  <c r="J10" i="2"/>
  <c r="I10" i="2"/>
  <c r="H10" i="2"/>
  <c r="G10" i="2"/>
  <c r="F10" i="2"/>
  <c r="D10" i="2"/>
  <c r="C10" i="2"/>
  <c r="B10" i="2"/>
  <c r="F9" i="2"/>
  <c r="F8" i="2"/>
  <c r="G8" i="2" s="1"/>
  <c r="F7" i="2"/>
  <c r="F6" i="2"/>
  <c r="F5" i="2"/>
  <c r="F4" i="2"/>
  <c r="G4" i="2" s="1"/>
  <c r="H3" i="2"/>
  <c r="H4" i="2" s="1"/>
  <c r="H5" i="2" s="1"/>
  <c r="H6" i="2" s="1"/>
  <c r="H7" i="2" s="1"/>
  <c r="H8" i="2" s="1"/>
  <c r="H9" i="2" s="1"/>
  <c r="F3" i="2"/>
  <c r="I3" i="2" s="1"/>
  <c r="J3" i="2" s="1"/>
  <c r="M4" i="2" s="1"/>
  <c r="C3" i="2"/>
  <c r="B4" i="2" s="1"/>
  <c r="A1" i="2"/>
  <c r="G9" i="2" l="1"/>
  <c r="B4" i="3"/>
  <c r="D3" i="3"/>
  <c r="G4" i="3"/>
  <c r="F13" i="3"/>
  <c r="D3" i="2"/>
  <c r="L3" i="2" s="1"/>
  <c r="G3" i="2"/>
  <c r="C4" i="2"/>
  <c r="B5" i="2" s="1"/>
  <c r="I4" i="2"/>
  <c r="J4" i="2" s="1"/>
  <c r="M5" i="2" s="1"/>
  <c r="K3" i="2"/>
  <c r="G6" i="2"/>
  <c r="G5" i="2"/>
  <c r="G7" i="2"/>
  <c r="F13" i="2"/>
  <c r="I13" i="5"/>
  <c r="G16" i="5" s="1"/>
  <c r="C13" i="5"/>
  <c r="M2" i="5" s="1"/>
  <c r="N2" i="5" s="1"/>
  <c r="J13" i="5"/>
  <c r="E13" i="5"/>
  <c r="G5" i="5"/>
  <c r="H4" i="5"/>
  <c r="F3" i="5"/>
  <c r="F4" i="5" s="1"/>
  <c r="H3" i="5"/>
  <c r="M2" i="4"/>
  <c r="O2" i="4" s="1"/>
  <c r="D11" i="4"/>
  <c r="E11" i="4" s="1"/>
  <c r="E12" i="4"/>
  <c r="D9" i="4"/>
  <c r="D7" i="4"/>
  <c r="D5" i="4"/>
  <c r="D10" i="4"/>
  <c r="D8" i="4"/>
  <c r="D6" i="4"/>
  <c r="E6" i="4" s="1"/>
  <c r="D4" i="4"/>
  <c r="E4" i="4" s="1"/>
  <c r="D3" i="4"/>
  <c r="G3" i="4" s="1"/>
  <c r="E9" i="4"/>
  <c r="E10" i="4"/>
  <c r="J13" i="4"/>
  <c r="F6" i="4"/>
  <c r="E5" i="4"/>
  <c r="E7" i="4"/>
  <c r="E8" i="4"/>
  <c r="E3" i="4"/>
  <c r="I13" i="4"/>
  <c r="G16" i="4" s="1"/>
  <c r="L16" i="5"/>
  <c r="L17" i="5" s="1"/>
  <c r="L18" i="5" s="1"/>
  <c r="G5" i="3" l="1"/>
  <c r="H4" i="3"/>
  <c r="M5" i="3" s="1"/>
  <c r="N4" i="3"/>
  <c r="C4" i="3"/>
  <c r="B5" i="3" s="1"/>
  <c r="D4" i="3"/>
  <c r="J3" i="3"/>
  <c r="I3" i="3"/>
  <c r="G13" i="2"/>
  <c r="I5" i="2"/>
  <c r="J5" i="2" s="1"/>
  <c r="M6" i="2" s="1"/>
  <c r="D4" i="2"/>
  <c r="L4" i="2" s="1"/>
  <c r="N4" i="2"/>
  <c r="C5" i="2"/>
  <c r="B6" i="2" s="1"/>
  <c r="I6" i="2"/>
  <c r="O2" i="5"/>
  <c r="O4" i="5" s="1"/>
  <c r="N4" i="5"/>
  <c r="F5" i="5"/>
  <c r="G6" i="5"/>
  <c r="H5" i="5"/>
  <c r="N3" i="5"/>
  <c r="N2" i="4"/>
  <c r="D13" i="4"/>
  <c r="E13" i="4"/>
  <c r="L16" i="4"/>
  <c r="L17" i="4" s="1"/>
  <c r="L18" i="4" s="1"/>
  <c r="F7" i="4"/>
  <c r="N6" i="4"/>
  <c r="G4" i="4"/>
  <c r="H3" i="4"/>
  <c r="N5" i="2" l="1"/>
  <c r="J4" i="3"/>
  <c r="I4" i="3"/>
  <c r="G6" i="3"/>
  <c r="H5" i="3"/>
  <c r="M6" i="3" s="1"/>
  <c r="N5" i="3"/>
  <c r="C5" i="3"/>
  <c r="B6" i="3" s="1"/>
  <c r="K4" i="2"/>
  <c r="J6" i="2"/>
  <c r="M7" i="2" s="1"/>
  <c r="I7" i="2"/>
  <c r="N6" i="2"/>
  <c r="C6" i="2"/>
  <c r="B7" i="2" s="1"/>
  <c r="D6" i="2"/>
  <c r="D5" i="2"/>
  <c r="O3" i="5"/>
  <c r="M4" i="5" s="1"/>
  <c r="O5" i="5"/>
  <c r="N5" i="5"/>
  <c r="F6" i="5"/>
  <c r="G7" i="5"/>
  <c r="H7" i="5" s="1"/>
  <c r="H6" i="5"/>
  <c r="N3" i="4"/>
  <c r="N5" i="4"/>
  <c r="N4" i="4"/>
  <c r="O5" i="4"/>
  <c r="O7" i="4"/>
  <c r="O6" i="4"/>
  <c r="O3" i="4"/>
  <c r="O4" i="4"/>
  <c r="F8" i="4"/>
  <c r="F9" i="4" s="1"/>
  <c r="O9" i="4" s="1"/>
  <c r="N7" i="4"/>
  <c r="H4" i="4"/>
  <c r="G5" i="4"/>
  <c r="J7" i="2" l="1"/>
  <c r="M8" i="2" s="1"/>
  <c r="I8" i="2"/>
  <c r="G7" i="3"/>
  <c r="H6" i="3"/>
  <c r="M7" i="3" s="1"/>
  <c r="N6" i="3"/>
  <c r="C6" i="3"/>
  <c r="B7" i="3" s="1"/>
  <c r="D6" i="3"/>
  <c r="D5" i="3"/>
  <c r="K5" i="2"/>
  <c r="L5" i="2"/>
  <c r="N7" i="2"/>
  <c r="C7" i="2"/>
  <c r="L6" i="2"/>
  <c r="K6" i="2"/>
  <c r="M5" i="5"/>
  <c r="O6" i="5"/>
  <c r="N6" i="5"/>
  <c r="F7" i="5"/>
  <c r="O8" i="4"/>
  <c r="M5" i="4"/>
  <c r="M4" i="4"/>
  <c r="M6" i="4"/>
  <c r="M7" i="4"/>
  <c r="F10" i="4"/>
  <c r="N9" i="4"/>
  <c r="H5" i="4"/>
  <c r="G6" i="4"/>
  <c r="N8" i="4"/>
  <c r="D7" i="2" l="1"/>
  <c r="L7" i="2" s="1"/>
  <c r="B8" i="2"/>
  <c r="J8" i="2"/>
  <c r="M9" i="2" s="1"/>
  <c r="I9" i="2"/>
  <c r="J9" i="2" s="1"/>
  <c r="J6" i="3"/>
  <c r="I6" i="3"/>
  <c r="G8" i="3"/>
  <c r="H7" i="3"/>
  <c r="M8" i="3" s="1"/>
  <c r="I5" i="3"/>
  <c r="J5" i="3"/>
  <c r="N7" i="3"/>
  <c r="C7" i="3"/>
  <c r="B8" i="3" s="1"/>
  <c r="K7" i="2"/>
  <c r="M6" i="5"/>
  <c r="O7" i="5"/>
  <c r="N7" i="5"/>
  <c r="F11" i="4"/>
  <c r="O11" i="4" s="1"/>
  <c r="O10" i="4"/>
  <c r="F12" i="4"/>
  <c r="O12" i="4" s="1"/>
  <c r="N10" i="4"/>
  <c r="M8" i="4"/>
  <c r="M9" i="4"/>
  <c r="H6" i="4"/>
  <c r="G7" i="4"/>
  <c r="M13" i="2" l="1"/>
  <c r="N8" i="2"/>
  <c r="C8" i="2"/>
  <c r="B9" i="2" s="1"/>
  <c r="C8" i="3"/>
  <c r="B9" i="3" s="1"/>
  <c r="G9" i="3"/>
  <c r="H9" i="3" s="1"/>
  <c r="H8" i="3"/>
  <c r="M9" i="3" s="1"/>
  <c r="M13" i="3" s="1"/>
  <c r="D7" i="3"/>
  <c r="M7" i="5"/>
  <c r="M13" i="5" s="1"/>
  <c r="G17" i="5" s="1"/>
  <c r="N11" i="4"/>
  <c r="N12" i="4"/>
  <c r="M11" i="4"/>
  <c r="M10" i="4"/>
  <c r="H7" i="4"/>
  <c r="G8" i="4"/>
  <c r="O7" i="2" l="1"/>
  <c r="O4" i="2"/>
  <c r="O6" i="2"/>
  <c r="O8" i="2"/>
  <c r="O5" i="2"/>
  <c r="N9" i="2"/>
  <c r="O9" i="2" s="1"/>
  <c r="C9" i="2"/>
  <c r="D9" i="2" s="1"/>
  <c r="D8" i="2"/>
  <c r="N9" i="3"/>
  <c r="C9" i="3"/>
  <c r="D9" i="3" s="1"/>
  <c r="I7" i="3"/>
  <c r="J7" i="3"/>
  <c r="O9" i="3"/>
  <c r="D8" i="3"/>
  <c r="N8" i="3"/>
  <c r="O8" i="3" s="1"/>
  <c r="O4" i="3"/>
  <c r="O5" i="3"/>
  <c r="O6" i="3"/>
  <c r="O7" i="3"/>
  <c r="M12" i="4"/>
  <c r="M13" i="4" s="1"/>
  <c r="G17" i="4" s="1"/>
  <c r="H8" i="4"/>
  <c r="G9" i="4"/>
  <c r="G17" i="2" l="1"/>
  <c r="L9" i="2"/>
  <c r="K9" i="2"/>
  <c r="K8" i="2"/>
  <c r="L8" i="2"/>
  <c r="L13" i="2" s="1"/>
  <c r="G17" i="3"/>
  <c r="I9" i="3"/>
  <c r="J9" i="3"/>
  <c r="J8" i="3"/>
  <c r="I8" i="3"/>
  <c r="H9" i="4"/>
  <c r="G10" i="4"/>
  <c r="I13" i="3" l="1"/>
  <c r="G16" i="3" s="1"/>
  <c r="L16" i="3" s="1"/>
  <c r="L17" i="3" s="1"/>
  <c r="L18" i="3" s="1"/>
  <c r="J13" i="3"/>
  <c r="K13" i="2"/>
  <c r="G16" i="2" s="1"/>
  <c r="L16" i="2" s="1"/>
  <c r="L17" i="2" s="1"/>
  <c r="L18" i="2" s="1"/>
  <c r="H10" i="4"/>
  <c r="G11" i="4"/>
  <c r="H11" i="4" l="1"/>
  <c r="G12" i="4"/>
  <c r="H12" i="4" s="1"/>
</calcChain>
</file>

<file path=xl/sharedStrings.xml><?xml version="1.0" encoding="utf-8"?>
<sst xmlns="http://schemas.openxmlformats.org/spreadsheetml/2006/main" count="177" uniqueCount="61">
  <si>
    <t>Μενού επιλογών:</t>
  </si>
  <si>
    <t>Ομαδοποιημένα δεδομένα με συχνότητες</t>
  </si>
  <si>
    <t>Ομαδοποιημένα δεδομένα με σχετικές συχνότητες</t>
  </si>
  <si>
    <t>Διακριτά δεδομένα με συχνότητες</t>
  </si>
  <si>
    <t>Διακριτά δεδομένα με σχετικές συχνότητες</t>
  </si>
  <si>
    <t>Οδηγίες:</t>
  </si>
  <si>
    <t>Tools for Mathematics at School</t>
  </si>
  <si>
    <t>2) Συμπληρώστε όλα τα δεδομένα στα λευκά κουτιά του πίνακα που ακολουθεί ξεκινώντας από το “κ=” στο κελί C15.</t>
  </si>
  <si>
    <t>3) Να θυμάστε να πατάτε το πλήκτρο ENTER μετά από κάθε εισαγωγή δεδομένων στα λευκά κελιά.</t>
  </si>
  <si>
    <t>Τελική τιμή κλάσης</t>
  </si>
  <si>
    <t>Κεντρική τιμή κλάσης</t>
  </si>
  <si>
    <t>Συχνότητα</t>
  </si>
  <si>
    <t>Σχετική Συχνότητα</t>
  </si>
  <si>
    <t>Σχετική Συχνότητα%</t>
  </si>
  <si>
    <t>Αθροιστική  Συχνότητα</t>
  </si>
  <si>
    <t>Αθροιστική Σχετική Συχνότητα</t>
  </si>
  <si>
    <t>Αθροιστική Σχετική Συχνότητα%</t>
  </si>
  <si>
    <t>i</t>
  </si>
  <si>
    <t>a</t>
  </si>
  <si>
    <t>b</t>
  </si>
  <si>
    <r>
      <t>x</t>
    </r>
    <r>
      <rPr>
        <b/>
        <i/>
        <vertAlign val="subscript"/>
        <sz val="14"/>
        <rFont val="Times New Roman"/>
        <family val="1"/>
        <charset val="161"/>
      </rPr>
      <t>i</t>
    </r>
  </si>
  <si>
    <r>
      <t>v</t>
    </r>
    <r>
      <rPr>
        <b/>
        <i/>
        <vertAlign val="subscript"/>
        <sz val="14"/>
        <rFont val="Times New Roman"/>
        <family val="1"/>
        <charset val="161"/>
      </rPr>
      <t>i</t>
    </r>
  </si>
  <si>
    <r>
      <t>f</t>
    </r>
    <r>
      <rPr>
        <b/>
        <i/>
        <vertAlign val="subscript"/>
        <sz val="14"/>
        <rFont val="Times New Roman"/>
        <family val="1"/>
        <charset val="161"/>
      </rPr>
      <t>i</t>
    </r>
  </si>
  <si>
    <r>
      <t>f</t>
    </r>
    <r>
      <rPr>
        <b/>
        <i/>
        <vertAlign val="subscript"/>
        <sz val="14"/>
        <rFont val="Times New Roman"/>
        <family val="1"/>
        <charset val="161"/>
      </rPr>
      <t>i</t>
    </r>
    <r>
      <rPr>
        <b/>
        <i/>
        <sz val="14"/>
        <rFont val="Times New Roman"/>
        <family val="1"/>
        <charset val="161"/>
      </rPr>
      <t xml:space="preserve"> %</t>
    </r>
  </si>
  <si>
    <r>
      <t>N</t>
    </r>
    <r>
      <rPr>
        <b/>
        <i/>
        <vertAlign val="subscript"/>
        <sz val="14"/>
        <rFont val="Times New Roman"/>
        <family val="1"/>
        <charset val="161"/>
      </rPr>
      <t>i</t>
    </r>
  </si>
  <si>
    <r>
      <t>F</t>
    </r>
    <r>
      <rPr>
        <b/>
        <i/>
        <vertAlign val="subscript"/>
        <sz val="14"/>
        <rFont val="Times New Roman"/>
        <family val="1"/>
        <charset val="161"/>
      </rPr>
      <t>i</t>
    </r>
  </si>
  <si>
    <r>
      <t>F</t>
    </r>
    <r>
      <rPr>
        <b/>
        <i/>
        <vertAlign val="subscript"/>
        <sz val="14"/>
        <rFont val="Times New Roman"/>
        <family val="1"/>
        <charset val="161"/>
      </rPr>
      <t>i</t>
    </r>
    <r>
      <rPr>
        <b/>
        <i/>
        <sz val="14"/>
        <rFont val="Times New Roman"/>
        <family val="1"/>
        <charset val="161"/>
      </rPr>
      <t xml:space="preserve"> %</t>
    </r>
  </si>
  <si>
    <r>
      <t>x</t>
    </r>
    <r>
      <rPr>
        <b/>
        <i/>
        <vertAlign val="subscript"/>
        <sz val="14"/>
        <rFont val="Times New Roman"/>
        <family val="1"/>
        <charset val="161"/>
      </rPr>
      <t>i</t>
    </r>
    <r>
      <rPr>
        <b/>
        <i/>
        <sz val="14"/>
        <rFont val="Times New Roman"/>
        <family val="1"/>
        <charset val="161"/>
      </rPr>
      <t xml:space="preserve"> v</t>
    </r>
    <r>
      <rPr>
        <b/>
        <i/>
        <vertAlign val="subscript"/>
        <sz val="14"/>
        <rFont val="Times New Roman"/>
        <family val="1"/>
        <charset val="161"/>
      </rPr>
      <t>i</t>
    </r>
  </si>
  <si>
    <r>
      <t>x</t>
    </r>
    <r>
      <rPr>
        <b/>
        <i/>
        <vertAlign val="subscript"/>
        <sz val="14"/>
        <rFont val="Times New Roman"/>
        <family val="1"/>
        <charset val="161"/>
      </rPr>
      <t>i</t>
    </r>
    <r>
      <rPr>
        <b/>
        <i/>
        <vertAlign val="superscript"/>
        <sz val="14"/>
        <rFont val="Times New Roman"/>
        <family val="1"/>
        <charset val="161"/>
      </rPr>
      <t>2</t>
    </r>
    <r>
      <rPr>
        <b/>
        <i/>
        <sz val="14"/>
        <rFont val="Times New Roman"/>
        <family val="1"/>
        <charset val="161"/>
      </rPr>
      <t xml:space="preserve"> v</t>
    </r>
    <r>
      <rPr>
        <b/>
        <i/>
        <vertAlign val="subscript"/>
        <sz val="14"/>
        <rFont val="Times New Roman"/>
        <family val="1"/>
        <charset val="161"/>
      </rPr>
      <t>i</t>
    </r>
  </si>
  <si>
    <t>Σύνολο</t>
  </si>
  <si>
    <t>Κλάσεις</t>
  </si>
  <si>
    <t>κ =</t>
  </si>
  <si>
    <t>Εύρος</t>
  </si>
  <si>
    <t>R =</t>
  </si>
  <si>
    <t>Μέση τιμή</t>
  </si>
  <si>
    <t>x =</t>
  </si>
  <si>
    <t>Διακύμανση</t>
  </si>
  <si>
    <r>
      <t>s</t>
    </r>
    <r>
      <rPr>
        <b/>
        <vertAlign val="superscript"/>
        <sz val="12"/>
        <rFont val="Times New Roman"/>
        <family val="1"/>
        <charset val="161"/>
      </rPr>
      <t>2</t>
    </r>
    <r>
      <rPr>
        <b/>
        <sz val="12"/>
        <rFont val="Times New Roman"/>
        <family val="1"/>
        <charset val="161"/>
      </rPr>
      <t xml:space="preserve"> =</t>
    </r>
  </si>
  <si>
    <t>Πλάτος</t>
  </si>
  <si>
    <t>c =</t>
  </si>
  <si>
    <t>Διάμεσος</t>
  </si>
  <si>
    <t>δ =</t>
  </si>
  <si>
    <t>Τυπική απόκλιση</t>
  </si>
  <si>
    <t>s =</t>
  </si>
  <si>
    <t>Μέγεθος</t>
  </si>
  <si>
    <t>ν =</t>
  </si>
  <si>
    <t>Συντ. Μεταβλητότητας</t>
  </si>
  <si>
    <t>CV =</t>
  </si>
  <si>
    <r>
      <t>x</t>
    </r>
    <r>
      <rPr>
        <b/>
        <i/>
        <vertAlign val="subscript"/>
        <sz val="14"/>
        <rFont val="Times New Roman"/>
        <family val="1"/>
        <charset val="161"/>
      </rPr>
      <t>i</t>
    </r>
    <r>
      <rPr>
        <b/>
        <i/>
        <sz val="14"/>
        <rFont val="Times New Roman"/>
        <family val="1"/>
        <charset val="161"/>
      </rPr>
      <t xml:space="preserve">  f</t>
    </r>
    <r>
      <rPr>
        <b/>
        <i/>
        <vertAlign val="subscript"/>
        <sz val="14"/>
        <rFont val="Times New Roman"/>
        <family val="1"/>
        <charset val="161"/>
      </rPr>
      <t>i</t>
    </r>
  </si>
  <si>
    <r>
      <t>x</t>
    </r>
    <r>
      <rPr>
        <b/>
        <i/>
        <vertAlign val="subscript"/>
        <sz val="14"/>
        <rFont val="Times New Roman"/>
        <family val="1"/>
        <charset val="161"/>
      </rPr>
      <t>i</t>
    </r>
    <r>
      <rPr>
        <b/>
        <i/>
        <vertAlign val="superscript"/>
        <sz val="14"/>
        <rFont val="Times New Roman"/>
        <family val="1"/>
        <charset val="161"/>
      </rPr>
      <t>2</t>
    </r>
    <r>
      <rPr>
        <b/>
        <i/>
        <sz val="14"/>
        <rFont val="Times New Roman"/>
        <family val="1"/>
        <charset val="161"/>
      </rPr>
      <t xml:space="preserve"> f</t>
    </r>
    <r>
      <rPr>
        <b/>
        <i/>
        <vertAlign val="subscript"/>
        <sz val="14"/>
        <rFont val="Times New Roman"/>
        <family val="1"/>
        <charset val="161"/>
      </rPr>
      <t>i</t>
    </r>
  </si>
  <si>
    <t>Τιμή δεδομένων</t>
  </si>
  <si>
    <t>Διακριτά δεδομένα με  συχνότητες</t>
  </si>
  <si>
    <r>
      <t xml:space="preserve">Πλήθος </t>
    </r>
    <r>
      <rPr>
        <b/>
        <i/>
        <sz val="11"/>
        <rFont val="Times New Roman"/>
        <family val="1"/>
        <charset val="161"/>
      </rPr>
      <t>i</t>
    </r>
  </si>
  <si>
    <r>
      <t>x</t>
    </r>
    <r>
      <rPr>
        <b/>
        <i/>
        <vertAlign val="subscript"/>
        <sz val="14"/>
        <rFont val="Times New Roman"/>
        <family val="1"/>
        <charset val="161"/>
      </rPr>
      <t>i</t>
    </r>
    <r>
      <rPr>
        <b/>
        <i/>
        <sz val="14"/>
        <rFont val="Times New Roman"/>
        <family val="1"/>
        <charset val="161"/>
      </rPr>
      <t xml:space="preserve"> f</t>
    </r>
    <r>
      <rPr>
        <b/>
        <i/>
        <vertAlign val="subscript"/>
        <sz val="14"/>
        <rFont val="Times New Roman"/>
        <family val="1"/>
        <charset val="161"/>
      </rPr>
      <t>i</t>
    </r>
  </si>
  <si>
    <t>ΠΙΝΑΚΕΣ ΚΑΙ ΣΤΟΙΧΕΙΑ ΣΤΑΤΙΣΤΙΚΩΝ ΔΕΔΟΜΕΝΩΝ 
ΓΙΑ ΤΑ ΜΑΘΗΜΑΤΙΚΑ ΓΕΝΙΚΗΣ ΠΑΙΔΕΙΑΣ ΤΗΣ Γ' ΛΥΚΕΙΟΥ</t>
  </si>
  <si>
    <t>1) Επιλέξτε μια από τις παραπάνω κατηγορίες πατώντας έναν από τους κατάλληλους συνδέσμους στην στήλη D.</t>
  </si>
  <si>
    <t>Αρχική τιμή κλάσης</t>
  </si>
  <si>
    <t>anodosgroup@gmail.com</t>
  </si>
  <si>
    <t>Developed by D. Christou 2014 ©</t>
  </si>
  <si>
    <t>MathStat 2.0</t>
  </si>
  <si>
    <t>4) Για δεκαδικούς αριθμούς σε ελληνικό περιβάλλον Excel χρησιμοποιείστε για υποδιαστολή το κόμμα "," αντί για τελεία "."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</si>
</sst>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0"/>
      <name val="Arial"/>
      <family val="2"/>
      <charset val="161"/>
    </font>
    <font>
      <sz val="11"/>
      <name val="Arial"/>
      <family val="2"/>
      <charset val="161"/>
    </font>
    <font>
      <sz val="12"/>
      <name val="Arial"/>
      <family val="2"/>
      <charset val="161"/>
    </font>
    <font>
      <b/>
      <sz val="11"/>
      <name val="Arial"/>
      <family val="2"/>
      <charset val="161"/>
    </font>
    <font>
      <i/>
      <sz val="10"/>
      <color rgb="FFFFFFFF"/>
      <name val="Arial"/>
      <family val="2"/>
      <charset val="161"/>
    </font>
    <font>
      <sz val="10"/>
      <color rgb="FF000080"/>
      <name val="Arial"/>
      <family val="2"/>
      <charset val="161"/>
    </font>
    <font>
      <b/>
      <sz val="10"/>
      <color rgb="FFFFFFFF"/>
      <name val="Arial"/>
      <family val="2"/>
      <charset val="161"/>
    </font>
    <font>
      <b/>
      <sz val="12"/>
      <color rgb="FFFFFFFF"/>
      <name val="Arial"/>
      <family val="2"/>
      <charset val="161"/>
    </font>
    <font>
      <b/>
      <i/>
      <sz val="14"/>
      <name val="Times New Roman"/>
      <family val="1"/>
      <charset val="161"/>
    </font>
    <font>
      <b/>
      <i/>
      <vertAlign val="subscript"/>
      <sz val="14"/>
      <name val="Times New Roman"/>
      <family val="1"/>
      <charset val="161"/>
    </font>
    <font>
      <b/>
      <i/>
      <vertAlign val="superscript"/>
      <sz val="14"/>
      <name val="Times New Roman"/>
      <family val="1"/>
      <charset val="161"/>
    </font>
    <font>
      <b/>
      <sz val="11"/>
      <color rgb="FFFFFF00"/>
      <name val="Arial"/>
      <family val="2"/>
      <charset val="161"/>
    </font>
    <font>
      <b/>
      <sz val="10"/>
      <color rgb="FFFFFF0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1"/>
      <name val="Times New Roman"/>
      <family val="1"/>
      <charset val="161"/>
    </font>
    <font>
      <b/>
      <sz val="12"/>
      <name val="Times New Roman"/>
      <family val="1"/>
      <charset val="161"/>
    </font>
    <font>
      <b/>
      <vertAlign val="superscript"/>
      <sz val="12"/>
      <name val="Times New Roman"/>
      <family val="1"/>
      <charset val="161"/>
    </font>
    <font>
      <b/>
      <i/>
      <sz val="11"/>
      <name val="Times New Roman"/>
      <family val="1"/>
      <charset val="161"/>
    </font>
    <font>
      <u/>
      <sz val="10"/>
      <color theme="10"/>
      <name val="Arial"/>
      <family val="2"/>
      <charset val="161"/>
    </font>
    <font>
      <sz val="10"/>
      <color theme="0" tint="-0.499984740745262"/>
      <name val="Arial"/>
      <family val="2"/>
      <charset val="161"/>
    </font>
    <font>
      <b/>
      <sz val="12"/>
      <name val="Arial"/>
      <family val="2"/>
      <charset val="161"/>
    </font>
    <font>
      <b/>
      <u/>
      <sz val="11"/>
      <color theme="10"/>
      <name val="Arial"/>
      <family val="2"/>
      <charset val="161"/>
    </font>
    <font>
      <b/>
      <sz val="12"/>
      <color rgb="FF0070C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23B8DC"/>
        <bgColor rgb="FF00CCFF"/>
      </patternFill>
    </fill>
    <fill>
      <patternFill patternType="solid">
        <fgColor rgb="FF808080"/>
        <bgColor rgb="FF969696"/>
      </patternFill>
    </fill>
    <fill>
      <patternFill patternType="solid">
        <fgColor theme="0"/>
        <bgColor rgb="FF00CCFF"/>
      </pattern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  <fill>
      <patternFill patternType="solid">
        <fgColor theme="0"/>
        <bgColor rgb="FFFFFF00"/>
      </patternFill>
    </fill>
    <fill>
      <patternFill patternType="solid">
        <fgColor theme="6"/>
        <bgColor rgb="FF00CCFF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rgb="FF008080"/>
      </left>
      <right style="hair">
        <color rgb="FF008080"/>
      </right>
      <top style="hair">
        <color rgb="FF008080"/>
      </top>
      <bottom style="hair">
        <color rgb="FF0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008080"/>
      </left>
      <right style="hair">
        <color rgb="FF008080"/>
      </right>
      <top/>
      <bottom style="hair">
        <color rgb="FF008080"/>
      </bottom>
      <diagonal/>
    </border>
    <border>
      <left style="hair">
        <color rgb="FF008080"/>
      </left>
      <right style="hair">
        <color rgb="FF008080"/>
      </right>
      <top style="hair">
        <color rgb="FF008080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3" borderId="0" xfId="0" applyFill="1"/>
    <xf numFmtId="0" fontId="2" fillId="0" borderId="0" xfId="0" applyFont="1"/>
    <xf numFmtId="0" fontId="0" fillId="2" borderId="0" xfId="0" applyFill="1"/>
    <xf numFmtId="0" fontId="0" fillId="2" borderId="0" xfId="0" applyFont="1" applyFill="1" applyAlignment="1" applyProtection="1">
      <alignment horizontal="center" vertical="center" wrapText="1" shrinkToFi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/>
      <protection hidden="1"/>
    </xf>
    <xf numFmtId="1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Alignment="1" applyProtection="1">
      <alignment horizontal="center"/>
      <protection hidden="1"/>
    </xf>
    <xf numFmtId="0" fontId="19" fillId="3" borderId="0" xfId="0" applyFont="1" applyFill="1" applyProtection="1"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1" fillId="2" borderId="0" xfId="0" applyFont="1" applyFill="1"/>
    <xf numFmtId="0" fontId="18" fillId="3" borderId="0" xfId="1" applyFill="1" applyAlignment="1" applyProtection="1">
      <alignment horizontal="center"/>
    </xf>
    <xf numFmtId="0" fontId="5" fillId="3" borderId="0" xfId="0" applyFont="1" applyFill="1" applyAlignment="1">
      <alignment horizontal="center"/>
    </xf>
    <xf numFmtId="0" fontId="0" fillId="4" borderId="0" xfId="0" applyFill="1"/>
    <xf numFmtId="0" fontId="1" fillId="4" borderId="0" xfId="0" applyFont="1" applyFill="1"/>
    <xf numFmtId="0" fontId="6" fillId="6" borderId="1" xfId="0" applyFont="1" applyFill="1" applyBorder="1" applyAlignment="1" applyProtection="1">
      <alignment horizontal="center" vertical="center" wrapText="1"/>
      <protection locked="0" hidden="1"/>
    </xf>
    <xf numFmtId="0" fontId="18" fillId="4" borderId="0" xfId="1" applyFill="1" applyAlignment="1" applyProtection="1"/>
    <xf numFmtId="0" fontId="14" fillId="8" borderId="0" xfId="0" applyFont="1" applyFill="1" applyBorder="1" applyAlignment="1" applyProtection="1">
      <alignment horizontal="center"/>
      <protection hidden="1"/>
    </xf>
    <xf numFmtId="0" fontId="0" fillId="8" borderId="0" xfId="0" applyFill="1" applyBorder="1" applyProtection="1">
      <protection hidden="1"/>
    </xf>
    <xf numFmtId="0" fontId="3" fillId="8" borderId="0" xfId="0" applyFont="1" applyFill="1" applyBorder="1" applyAlignment="1" applyProtection="1">
      <alignment horizontal="left"/>
      <protection hidden="1"/>
    </xf>
    <xf numFmtId="0" fontId="15" fillId="8" borderId="0" xfId="0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right"/>
      <protection hidden="1"/>
    </xf>
    <xf numFmtId="0" fontId="1" fillId="8" borderId="0" xfId="0" applyFont="1" applyFill="1" applyBorder="1" applyAlignment="1" applyProtection="1">
      <alignment horizontal="center"/>
      <protection hidden="1"/>
    </xf>
    <xf numFmtId="0" fontId="21" fillId="5" borderId="1" xfId="1" applyFont="1" applyFill="1" applyBorder="1" applyAlignment="1" applyProtection="1">
      <alignment horizontal="center"/>
      <protection hidden="1"/>
    </xf>
    <xf numFmtId="0" fontId="3" fillId="8" borderId="0" xfId="0" applyFont="1" applyFill="1" applyBorder="1" applyProtection="1">
      <protection hidden="1"/>
    </xf>
    <xf numFmtId="0" fontId="3" fillId="8" borderId="0" xfId="0" applyFont="1" applyFill="1" applyBorder="1" applyAlignment="1" applyProtection="1">
      <alignment horizontal="left" wrapText="1"/>
      <protection hidden="1"/>
    </xf>
    <xf numFmtId="2" fontId="1" fillId="2" borderId="3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0" fontId="13" fillId="2" borderId="0" xfId="0" applyFont="1" applyFill="1" applyAlignment="1" applyProtection="1">
      <alignment horizontal="left" vertical="center"/>
      <protection hidden="1"/>
    </xf>
    <xf numFmtId="0" fontId="13" fillId="8" borderId="0" xfId="0" applyFont="1" applyFill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3" xfId="0" applyFont="1" applyBorder="1" applyAlignment="1" applyProtection="1">
      <alignment horizontal="center" vertical="center"/>
      <protection locked="0" hidden="1"/>
    </xf>
    <xf numFmtId="0" fontId="1" fillId="0" borderId="4" xfId="0" applyFont="1" applyFill="1" applyBorder="1" applyAlignment="1" applyProtection="1">
      <alignment horizontal="center"/>
      <protection locked="0" hidden="1"/>
    </xf>
    <xf numFmtId="0" fontId="1" fillId="0" borderId="2" xfId="0" applyFont="1" applyFill="1" applyBorder="1" applyAlignment="1" applyProtection="1">
      <alignment horizontal="center"/>
      <protection locked="0" hidden="1"/>
    </xf>
    <xf numFmtId="0" fontId="1" fillId="0" borderId="5" xfId="0" applyFont="1" applyFill="1" applyBorder="1" applyAlignment="1" applyProtection="1">
      <alignment horizontal="center"/>
      <protection locked="0" hidden="1"/>
    </xf>
    <xf numFmtId="164" fontId="1" fillId="0" borderId="3" xfId="0" applyNumberFormat="1" applyFont="1" applyBorder="1" applyAlignment="1" applyProtection="1">
      <alignment horizontal="center" vertical="center"/>
      <protection locked="0" hidden="1"/>
    </xf>
    <xf numFmtId="0" fontId="1" fillId="0" borderId="2" xfId="0" applyFont="1" applyFill="1" applyBorder="1" applyAlignment="1" applyProtection="1">
      <alignment horizontal="center" vertical="center"/>
      <protection locked="0" hidden="1"/>
    </xf>
    <xf numFmtId="0" fontId="1" fillId="2" borderId="0" xfId="0" applyFont="1" applyFill="1" applyProtection="1">
      <protection hidden="1"/>
    </xf>
    <xf numFmtId="0" fontId="20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8" fillId="3" borderId="0" xfId="1" applyFill="1" applyAlignment="1" applyProtection="1">
      <alignment horizontal="center"/>
      <protection locked="0" hidden="1"/>
    </xf>
    <xf numFmtId="0" fontId="5" fillId="3" borderId="0" xfId="0" applyFont="1" applyFill="1" applyAlignment="1" applyProtection="1">
      <alignment horizontal="center"/>
      <protection locked="0" hidden="1"/>
    </xf>
    <xf numFmtId="0" fontId="22" fillId="7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Protection="1"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18" fillId="3" borderId="0" xfId="1" applyFill="1" applyAlignment="1" applyProtection="1">
      <alignment horizontal="center"/>
    </xf>
    <xf numFmtId="0" fontId="5" fillId="3" borderId="0" xfId="0" applyFont="1" applyFill="1" applyAlignment="1">
      <alignment horizontal="center"/>
    </xf>
    <xf numFmtId="0" fontId="3" fillId="8" borderId="0" xfId="0" applyFont="1" applyFill="1" applyBorder="1" applyProtection="1">
      <protection hidden="1"/>
    </xf>
    <xf numFmtId="0" fontId="18" fillId="3" borderId="0" xfId="1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7" fillId="3" borderId="0" xfId="0" applyFont="1" applyFill="1" applyAlignment="1" applyProtection="1">
      <alignment horizontal="center" vertical="center" wrapText="1"/>
      <protection hidden="1"/>
    </xf>
    <xf numFmtId="0" fontId="3" fillId="8" borderId="0" xfId="0" applyFont="1" applyFill="1" applyBorder="1" applyAlignment="1" applyProtection="1">
      <alignment horizontal="left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23B8DC"/>
      <rgbColor rgb="FF99CC00"/>
      <rgbColor rgb="FFFFCC00"/>
      <rgbColor rgb="FFFF9900"/>
      <rgbColor rgb="FFEB613D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23B8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nodosedu.gr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nodosedu.gr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nodosedu.gr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nodosedu.gr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nodosedu.g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20</xdr:row>
      <xdr:rowOff>0</xdr:rowOff>
    </xdr:from>
    <xdr:to>
      <xdr:col>3</xdr:col>
      <xdr:colOff>1304925</xdr:colOff>
      <xdr:row>28</xdr:row>
      <xdr:rowOff>3923</xdr:rowOff>
    </xdr:to>
    <xdr:pic>
      <xdr:nvPicPr>
        <xdr:cNvPr id="7" name="6 - Εικόνα" descr="AnodosLog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5" y="4095750"/>
          <a:ext cx="4105275" cy="145172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20</xdr:row>
      <xdr:rowOff>5601</xdr:rowOff>
    </xdr:from>
    <xdr:to>
      <xdr:col>8</xdr:col>
      <xdr:colOff>571500</xdr:colOff>
      <xdr:row>28</xdr:row>
      <xdr:rowOff>161924</xdr:rowOff>
    </xdr:to>
    <xdr:pic>
      <xdr:nvPicPr>
        <xdr:cNvPr id="3" name="2 - Εικόνα" descr="AnodosLog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4072776"/>
          <a:ext cx="4105275" cy="14517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20</xdr:row>
      <xdr:rowOff>9525</xdr:rowOff>
    </xdr:from>
    <xdr:to>
      <xdr:col>8</xdr:col>
      <xdr:colOff>581025</xdr:colOff>
      <xdr:row>29</xdr:row>
      <xdr:rowOff>3923</xdr:rowOff>
    </xdr:to>
    <xdr:pic>
      <xdr:nvPicPr>
        <xdr:cNvPr id="3" name="2 - Εικόνα" descr="AnodosLog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47950" y="4076700"/>
          <a:ext cx="4105275" cy="14517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20</xdr:row>
      <xdr:rowOff>5601</xdr:rowOff>
    </xdr:from>
    <xdr:to>
      <xdr:col>8</xdr:col>
      <xdr:colOff>571500</xdr:colOff>
      <xdr:row>28</xdr:row>
      <xdr:rowOff>161924</xdr:rowOff>
    </xdr:to>
    <xdr:pic>
      <xdr:nvPicPr>
        <xdr:cNvPr id="2" name="1 - Εικόνα" descr="AnodosLog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4072776"/>
          <a:ext cx="4105275" cy="14517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20</xdr:row>
      <xdr:rowOff>5601</xdr:rowOff>
    </xdr:from>
    <xdr:to>
      <xdr:col>8</xdr:col>
      <xdr:colOff>571500</xdr:colOff>
      <xdr:row>28</xdr:row>
      <xdr:rowOff>161924</xdr:rowOff>
    </xdr:to>
    <xdr:pic>
      <xdr:nvPicPr>
        <xdr:cNvPr id="2" name="1 - Εικόνα" descr="AnodosLog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4072776"/>
          <a:ext cx="4105275" cy="1451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odosgroup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odosgroup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odosgroup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anodosgroup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nodosgrou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showRowColHeaders="0" tabSelected="1" workbookViewId="0">
      <selection activeCell="B2" sqref="B2:F2"/>
    </sheetView>
  </sheetViews>
  <sheetFormatPr defaultRowHeight="12.75" x14ac:dyDescent="0.2"/>
  <cols>
    <col min="1" max="1" width="11.5703125"/>
    <col min="2" max="2" width="57.28515625"/>
    <col min="3" max="3" width="11.5703125"/>
    <col min="4" max="4" width="23"/>
    <col min="5" max="6" width="11.5703125"/>
    <col min="7" max="7" width="12.28515625" customWidth="1"/>
    <col min="8" max="1025" width="11.5703125"/>
  </cols>
  <sheetData>
    <row r="1" spans="1:11" ht="15" x14ac:dyDescent="0.2">
      <c r="A1" s="50"/>
      <c r="B1" s="50"/>
      <c r="C1" s="50"/>
      <c r="D1" s="50"/>
      <c r="E1" s="50"/>
      <c r="F1" s="50"/>
      <c r="G1" s="50"/>
      <c r="H1" s="39"/>
      <c r="I1" s="39"/>
      <c r="J1" s="39"/>
      <c r="K1" s="2"/>
    </row>
    <row r="2" spans="1:11" ht="31.5" customHeight="1" x14ac:dyDescent="0.2">
      <c r="A2" s="50"/>
      <c r="B2" s="58" t="s">
        <v>54</v>
      </c>
      <c r="C2" s="58"/>
      <c r="D2" s="58"/>
      <c r="E2" s="58"/>
      <c r="F2" s="58"/>
      <c r="G2" s="50"/>
      <c r="H2" s="39"/>
      <c r="I2" s="39"/>
      <c r="J2" s="39"/>
      <c r="K2" s="2"/>
    </row>
    <row r="3" spans="1:11" ht="15" x14ac:dyDescent="0.2">
      <c r="A3" s="50"/>
      <c r="B3" s="50"/>
      <c r="C3" s="50"/>
      <c r="D3" s="50"/>
      <c r="E3" s="50"/>
      <c r="F3" s="50"/>
      <c r="G3" s="50"/>
      <c r="H3" s="39"/>
      <c r="I3" s="39"/>
      <c r="J3" s="39"/>
      <c r="K3" s="2"/>
    </row>
    <row r="4" spans="1:11" ht="15.75" x14ac:dyDescent="0.25">
      <c r="A4" s="50"/>
      <c r="B4" s="51" t="s">
        <v>0</v>
      </c>
      <c r="C4" s="50"/>
      <c r="D4" s="50"/>
      <c r="E4" s="50"/>
      <c r="F4" s="50"/>
      <c r="G4" s="50"/>
      <c r="H4" s="39"/>
      <c r="I4" s="39"/>
      <c r="J4" s="39"/>
      <c r="K4" s="2"/>
    </row>
    <row r="5" spans="1:11" ht="15" x14ac:dyDescent="0.2">
      <c r="A5" s="50"/>
      <c r="B5" s="50"/>
      <c r="C5" s="50"/>
      <c r="D5" s="50"/>
      <c r="E5" s="50"/>
      <c r="F5" s="50"/>
      <c r="G5" s="50"/>
      <c r="H5" s="39"/>
      <c r="I5" s="39"/>
      <c r="J5" s="39"/>
      <c r="K5" s="2"/>
    </row>
    <row r="6" spans="1:11" ht="15.75" x14ac:dyDescent="0.25">
      <c r="A6" s="50"/>
      <c r="B6" s="52" t="s">
        <v>1</v>
      </c>
      <c r="C6" s="50"/>
      <c r="D6" s="35" t="str">
        <f>HYPERLINK("#Stat1!C15","Πίνακας 1")</f>
        <v>Πίνακας 1</v>
      </c>
      <c r="E6" s="50"/>
      <c r="F6" s="50"/>
      <c r="G6" s="50"/>
      <c r="H6" s="39"/>
      <c r="I6" s="39"/>
      <c r="J6" s="39"/>
      <c r="K6" s="2"/>
    </row>
    <row r="7" spans="1:11" ht="15.75" x14ac:dyDescent="0.25">
      <c r="A7" s="50"/>
      <c r="B7" s="52"/>
      <c r="C7" s="50"/>
      <c r="D7" s="50"/>
      <c r="E7" s="50"/>
      <c r="F7" s="50"/>
      <c r="G7" s="50"/>
      <c r="H7" s="39"/>
      <c r="I7" s="39"/>
      <c r="J7" s="39"/>
      <c r="K7" s="2"/>
    </row>
    <row r="8" spans="1:11" ht="15.75" x14ac:dyDescent="0.25">
      <c r="A8" s="50"/>
      <c r="B8" s="52" t="s">
        <v>2</v>
      </c>
      <c r="C8" s="50"/>
      <c r="D8" s="35" t="str">
        <f>HYPERLINK("#Stat2!C15","Πίνακας 2")</f>
        <v>Πίνακας 2</v>
      </c>
      <c r="E8" s="50"/>
      <c r="F8" s="50"/>
      <c r="G8" s="50"/>
      <c r="H8" s="39"/>
      <c r="I8" s="39"/>
      <c r="J8" s="39"/>
      <c r="K8" s="2"/>
    </row>
    <row r="9" spans="1:11" ht="15.75" x14ac:dyDescent="0.25">
      <c r="A9" s="50"/>
      <c r="B9" s="52"/>
      <c r="C9" s="50"/>
      <c r="D9" s="50"/>
      <c r="E9" s="50"/>
      <c r="F9" s="50"/>
      <c r="G9" s="50"/>
      <c r="H9" s="39"/>
      <c r="I9" s="39"/>
      <c r="J9" s="39"/>
      <c r="K9" s="2"/>
    </row>
    <row r="10" spans="1:11" ht="15.75" x14ac:dyDescent="0.25">
      <c r="A10" s="50"/>
      <c r="B10" s="52" t="s">
        <v>3</v>
      </c>
      <c r="C10" s="50"/>
      <c r="D10" s="35" t="str">
        <f>HYPERLINK("#Stat3!C15","Πίνακας 3")</f>
        <v>Πίνακας 3</v>
      </c>
      <c r="E10" s="50"/>
      <c r="F10" s="50"/>
      <c r="G10" s="50"/>
      <c r="H10" s="39"/>
      <c r="I10" s="39"/>
      <c r="J10" s="39"/>
      <c r="K10" s="2"/>
    </row>
    <row r="11" spans="1:11" ht="15.75" x14ac:dyDescent="0.25">
      <c r="A11" s="50"/>
      <c r="B11" s="52"/>
      <c r="C11" s="50"/>
      <c r="D11" s="50"/>
      <c r="E11" s="50"/>
      <c r="F11" s="50"/>
      <c r="G11" s="50"/>
      <c r="H11" s="39"/>
      <c r="I11" s="39"/>
      <c r="J11" s="39"/>
      <c r="K11" s="2"/>
    </row>
    <row r="12" spans="1:11" ht="15.75" x14ac:dyDescent="0.25">
      <c r="A12" s="50"/>
      <c r="B12" s="52" t="s">
        <v>4</v>
      </c>
      <c r="C12" s="50"/>
      <c r="D12" s="35" t="str">
        <f>HYPERLINK("#Stat4!C15","Πίνακας 4")</f>
        <v>Πίνακας 4</v>
      </c>
      <c r="E12" s="50"/>
      <c r="F12" s="50"/>
      <c r="G12" s="50"/>
      <c r="H12" s="39"/>
      <c r="I12" s="39"/>
      <c r="J12" s="39"/>
      <c r="K12" s="2"/>
    </row>
    <row r="13" spans="1:11" ht="15" x14ac:dyDescent="0.2">
      <c r="A13" s="50"/>
      <c r="B13" s="50"/>
      <c r="C13" s="50"/>
      <c r="D13" s="50"/>
      <c r="E13" s="50"/>
      <c r="F13" s="50"/>
      <c r="G13" s="50"/>
      <c r="H13" s="39"/>
      <c r="I13" s="39"/>
      <c r="J13" s="39"/>
      <c r="K13" s="2"/>
    </row>
    <row r="14" spans="1:11" ht="15" x14ac:dyDescent="0.2">
      <c r="A14" s="50"/>
      <c r="B14" s="50"/>
      <c r="C14" s="50"/>
      <c r="D14" s="50"/>
      <c r="E14" s="50"/>
      <c r="F14" s="50"/>
      <c r="G14" s="50"/>
      <c r="H14" s="39"/>
      <c r="I14" s="39"/>
      <c r="J14" s="39"/>
      <c r="K14" s="2"/>
    </row>
    <row r="15" spans="1:11" ht="15.75" x14ac:dyDescent="0.25">
      <c r="A15" s="50"/>
      <c r="B15" s="59" t="s">
        <v>5</v>
      </c>
      <c r="C15" s="59"/>
      <c r="D15" s="59"/>
      <c r="E15" s="59"/>
      <c r="F15" s="59"/>
      <c r="G15" s="50"/>
      <c r="H15" s="60" t="s">
        <v>59</v>
      </c>
      <c r="I15" s="60"/>
      <c r="J15" s="60"/>
      <c r="K15" s="2"/>
    </row>
    <row r="16" spans="1:11" ht="15" x14ac:dyDescent="0.2">
      <c r="A16" s="50"/>
      <c r="B16" s="53" t="s">
        <v>55</v>
      </c>
      <c r="C16" s="53"/>
      <c r="D16" s="53"/>
      <c r="E16" s="53"/>
      <c r="F16" s="53"/>
      <c r="G16" s="50"/>
      <c r="H16" s="60" t="s">
        <v>6</v>
      </c>
      <c r="I16" s="60"/>
      <c r="J16" s="60"/>
      <c r="K16" s="2"/>
    </row>
    <row r="17" spans="1:11" ht="15" x14ac:dyDescent="0.2">
      <c r="A17" s="50"/>
      <c r="B17" s="53" t="s">
        <v>7</v>
      </c>
      <c r="C17" s="53"/>
      <c r="D17" s="53"/>
      <c r="E17" s="53"/>
      <c r="F17" s="53"/>
      <c r="G17" s="50"/>
      <c r="H17" s="39"/>
      <c r="I17" s="39"/>
      <c r="J17" s="39"/>
      <c r="K17" s="2"/>
    </row>
    <row r="18" spans="1:11" ht="15" x14ac:dyDescent="0.2">
      <c r="A18" s="50"/>
      <c r="B18" s="53" t="s">
        <v>8</v>
      </c>
      <c r="C18" s="53"/>
      <c r="D18" s="53"/>
      <c r="E18" s="53"/>
      <c r="F18" s="53"/>
      <c r="G18" s="50"/>
      <c r="H18" s="54" t="s">
        <v>58</v>
      </c>
      <c r="I18" s="55"/>
      <c r="J18" s="55"/>
      <c r="K18" s="2"/>
    </row>
    <row r="19" spans="1:11" ht="15" x14ac:dyDescent="0.2">
      <c r="A19" s="50"/>
      <c r="B19" s="53" t="s">
        <v>60</v>
      </c>
      <c r="C19" s="53"/>
      <c r="D19" s="53"/>
      <c r="E19" s="53"/>
      <c r="F19" s="53"/>
      <c r="G19" s="50"/>
      <c r="H19" s="56" t="s">
        <v>57</v>
      </c>
      <c r="I19" s="57"/>
      <c r="J19" s="57"/>
      <c r="K19" s="2"/>
    </row>
    <row r="20" spans="1:11" ht="14.25" x14ac:dyDescent="0.2">
      <c r="A20" s="50"/>
      <c r="B20" s="50"/>
      <c r="C20" s="50"/>
      <c r="D20" s="50"/>
      <c r="E20" s="50"/>
      <c r="F20" s="50"/>
      <c r="G20" s="50"/>
      <c r="H20" s="39"/>
      <c r="I20" s="39"/>
      <c r="J20" s="39"/>
    </row>
    <row r="21" spans="1:11" ht="14.25" x14ac:dyDescent="0.2">
      <c r="A21" s="22"/>
      <c r="B21" s="26"/>
      <c r="C21" s="26"/>
      <c r="D21" s="26"/>
      <c r="E21" s="26"/>
      <c r="F21" s="26"/>
      <c r="G21" s="22"/>
      <c r="H21" s="1"/>
      <c r="I21" s="1"/>
      <c r="J21" s="1"/>
    </row>
    <row r="22" spans="1:11" ht="14.25" x14ac:dyDescent="0.2">
      <c r="A22" s="22"/>
      <c r="B22" s="26"/>
      <c r="C22" s="26"/>
      <c r="D22" s="26"/>
      <c r="E22" s="26"/>
      <c r="F22" s="26"/>
      <c r="G22" s="22"/>
      <c r="H22" s="1"/>
      <c r="I22" s="1"/>
      <c r="J22" s="1"/>
    </row>
    <row r="23" spans="1:11" ht="14.25" x14ac:dyDescent="0.2">
      <c r="A23" s="22"/>
      <c r="B23" s="26"/>
      <c r="C23" s="26"/>
      <c r="D23" s="28"/>
      <c r="E23" s="26"/>
      <c r="F23" s="26"/>
      <c r="G23" s="22"/>
      <c r="H23" s="1"/>
      <c r="I23" s="1"/>
      <c r="J23" s="1"/>
    </row>
    <row r="24" spans="1:11" ht="14.25" x14ac:dyDescent="0.2">
      <c r="A24" s="22"/>
      <c r="B24" s="26"/>
      <c r="C24" s="26"/>
      <c r="D24" s="26"/>
      <c r="E24" s="26"/>
      <c r="F24" s="26"/>
      <c r="G24" s="22"/>
      <c r="H24" s="1"/>
      <c r="I24" s="1"/>
      <c r="J24" s="1"/>
    </row>
    <row r="25" spans="1:11" ht="14.25" x14ac:dyDescent="0.2">
      <c r="A25" s="22"/>
      <c r="B25" s="26"/>
      <c r="C25" s="26"/>
      <c r="F25" s="26"/>
      <c r="G25" s="22"/>
      <c r="H25" s="1"/>
      <c r="I25" s="1"/>
      <c r="J25" s="1"/>
    </row>
    <row r="26" spans="1:11" ht="14.25" x14ac:dyDescent="0.2">
      <c r="A26" s="22"/>
      <c r="B26" s="26"/>
      <c r="C26" s="26"/>
      <c r="D26" s="26"/>
      <c r="E26" s="26"/>
      <c r="F26" s="26"/>
      <c r="G26" s="22"/>
      <c r="H26" s="1"/>
      <c r="I26" s="1"/>
      <c r="J26" s="1"/>
    </row>
    <row r="27" spans="1:11" ht="14.25" x14ac:dyDescent="0.2">
      <c r="A27" s="22"/>
      <c r="B27" s="26"/>
      <c r="C27" s="26"/>
      <c r="D27" s="26"/>
      <c r="E27" s="26"/>
      <c r="F27" s="26"/>
      <c r="G27" s="22"/>
      <c r="H27" s="1"/>
      <c r="I27" s="1"/>
      <c r="J27" s="1"/>
    </row>
    <row r="28" spans="1:11" ht="14.25" x14ac:dyDescent="0.2">
      <c r="A28" s="22"/>
      <c r="B28" s="26"/>
      <c r="C28" s="26"/>
      <c r="D28" s="26"/>
      <c r="E28" s="26"/>
      <c r="F28" s="26"/>
      <c r="G28" s="22"/>
      <c r="H28" s="1"/>
      <c r="I28" s="1"/>
      <c r="J28" s="1"/>
    </row>
    <row r="29" spans="1:11" ht="14.25" x14ac:dyDescent="0.2">
      <c r="A29" s="22"/>
      <c r="B29" s="22"/>
      <c r="C29" s="22"/>
      <c r="D29" s="22"/>
      <c r="E29" s="22"/>
      <c r="F29" s="22"/>
      <c r="G29" s="22"/>
      <c r="H29" s="1"/>
      <c r="I29" s="1"/>
      <c r="J29" s="1"/>
    </row>
  </sheetData>
  <sheetProtection password="CA9C" sheet="1" objects="1" scenarios="1"/>
  <mergeCells count="10">
    <mergeCell ref="B17:F17"/>
    <mergeCell ref="B18:F18"/>
    <mergeCell ref="H18:J18"/>
    <mergeCell ref="H19:J19"/>
    <mergeCell ref="B2:F2"/>
    <mergeCell ref="B15:F15"/>
    <mergeCell ref="H15:J15"/>
    <mergeCell ref="B16:F16"/>
    <mergeCell ref="H16:J16"/>
    <mergeCell ref="B19:F19"/>
  </mergeCells>
  <hyperlinks>
    <hyperlink ref="H19" r:id="rId1"/>
  </hyperlinks>
  <pageMargins left="0.78749999999999998" right="0.78749999999999998" top="1.0249999999999999" bottom="1.0249999999999999" header="0.78749999999999998" footer="0.78749999999999998"/>
  <pageSetup paperSize="9" orientation="portrait" useFirstPageNumber="1" r:id="rId2"/>
  <headerFooter>
    <oddHeader>&amp;C&amp;A</oddHeader>
    <oddFooter>&amp;CPage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showRowColHeaders="0" workbookViewId="0"/>
  </sheetViews>
  <sheetFormatPr defaultRowHeight="12.75" x14ac:dyDescent="0.2"/>
  <cols>
    <col min="1" max="1025" width="11.5703125"/>
  </cols>
  <sheetData>
    <row r="1" spans="1:15" ht="37.35" customHeight="1" thickTop="1" thickBot="1" x14ac:dyDescent="0.25">
      <c r="A1" s="27" t="str">
        <f>HYPERLINK("#Menu!B2","Επιστροφή Menu")</f>
        <v>Επιστροφή Menu</v>
      </c>
      <c r="B1" s="21" t="s">
        <v>56</v>
      </c>
      <c r="C1" s="4" t="s">
        <v>9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/>
      <c r="L1" s="4"/>
      <c r="M1" s="66" t="s">
        <v>1</v>
      </c>
      <c r="N1" s="66"/>
      <c r="O1" s="66"/>
    </row>
    <row r="2" spans="1:15" ht="24" thickTop="1" x14ac:dyDescent="0.2">
      <c r="A2" s="5" t="s">
        <v>17</v>
      </c>
      <c r="B2" s="5" t="s">
        <v>18</v>
      </c>
      <c r="C2" s="5" t="s">
        <v>19</v>
      </c>
      <c r="D2" s="5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25</v>
      </c>
      <c r="J2" s="5" t="s">
        <v>26</v>
      </c>
      <c r="K2" s="5" t="s">
        <v>27</v>
      </c>
      <c r="L2" s="5" t="s">
        <v>28</v>
      </c>
      <c r="M2" s="39"/>
      <c r="N2" s="42"/>
      <c r="O2" s="39"/>
    </row>
    <row r="3" spans="1:15" ht="14.25" x14ac:dyDescent="0.2">
      <c r="A3" s="6">
        <v>1</v>
      </c>
      <c r="B3" s="44"/>
      <c r="C3" s="16" t="str">
        <f t="shared" ref="C3:C12" si="0">IF(A3&lt;=$C$15,B3+$C$17," ")</f>
        <v xml:space="preserve"> </v>
      </c>
      <c r="D3" s="16" t="str">
        <f t="shared" ref="D3:D12" si="1">IF(A3&lt;=$C$15,AVERAGE(B3,C3)," ")</f>
        <v xml:space="preserve"> </v>
      </c>
      <c r="E3" s="44"/>
      <c r="F3" s="17" t="str">
        <f t="shared" ref="F3:F12" si="2">IF(A3&lt;=$C$15,E3/$C$18," ")</f>
        <v xml:space="preserve"> </v>
      </c>
      <c r="G3" s="38" t="str">
        <f t="shared" ref="G3:G12" si="3">IF(A3&lt;=$C$15,100*F3," ")</f>
        <v xml:space="preserve"> </v>
      </c>
      <c r="H3" s="16" t="str">
        <f>IF(A3&lt;=$C$15,E3," ")</f>
        <v xml:space="preserve"> </v>
      </c>
      <c r="I3" s="17" t="str">
        <f>IF(A3&lt;=$C$15,F3," ")</f>
        <v xml:space="preserve"> </v>
      </c>
      <c r="J3" s="38" t="str">
        <f t="shared" ref="J3:J12" si="4">IF(A3&lt;=$C$15,100*I3," ")</f>
        <v xml:space="preserve"> </v>
      </c>
      <c r="K3" s="16" t="str">
        <f t="shared" ref="K3:K12" si="5">IF(A3&lt;=$C$15,D3*E3," ")</f>
        <v xml:space="preserve"> </v>
      </c>
      <c r="L3" s="16" t="str">
        <f t="shared" ref="L3:L12" si="6">IF(A3&lt;=$C$15,(D3^2)*E3," ")</f>
        <v xml:space="preserve"> </v>
      </c>
      <c r="M3" s="19"/>
      <c r="N3" s="19"/>
      <c r="O3" s="19"/>
    </row>
    <row r="4" spans="1:15" ht="14.25" x14ac:dyDescent="0.2">
      <c r="A4" s="6">
        <v>2</v>
      </c>
      <c r="B4" s="16" t="str">
        <f t="shared" ref="B4:B12" si="7">IF(A4&lt;=$C$15,C3," ")</f>
        <v xml:space="preserve"> </v>
      </c>
      <c r="C4" s="16" t="str">
        <f t="shared" si="0"/>
        <v xml:space="preserve"> </v>
      </c>
      <c r="D4" s="16" t="str">
        <f t="shared" si="1"/>
        <v xml:space="preserve"> </v>
      </c>
      <c r="E4" s="44"/>
      <c r="F4" s="17" t="str">
        <f t="shared" si="2"/>
        <v xml:space="preserve"> </v>
      </c>
      <c r="G4" s="38" t="str">
        <f t="shared" si="3"/>
        <v xml:space="preserve"> </v>
      </c>
      <c r="H4" s="16" t="str">
        <f t="shared" ref="H4:H12" si="8">IF(A4&lt;=$C$15,E4+H3," ")</f>
        <v xml:space="preserve"> </v>
      </c>
      <c r="I4" s="17" t="str">
        <f t="shared" ref="I4:I12" si="9">IF(A4&lt;=$C$15,F4+I3," ")</f>
        <v xml:space="preserve"> </v>
      </c>
      <c r="J4" s="38" t="str">
        <f t="shared" si="4"/>
        <v xml:space="preserve"> </v>
      </c>
      <c r="K4" s="16" t="str">
        <f t="shared" si="5"/>
        <v xml:space="preserve"> </v>
      </c>
      <c r="L4" s="16" t="str">
        <f t="shared" si="6"/>
        <v xml:space="preserve"> </v>
      </c>
      <c r="M4" s="19" t="str">
        <f t="shared" ref="M4:M12" si="10">IF(A4&lt;=$C$15,IF(50-J3&gt;=0,50-J3,100)," ")</f>
        <v xml:space="preserve"> </v>
      </c>
      <c r="N4" s="19" t="str">
        <f t="shared" ref="N4:N12" si="11">IF(A4&lt;=$C$15,B4+$C$17*M4/(J4-J3)," ")</f>
        <v xml:space="preserve"> </v>
      </c>
      <c r="O4" s="19" t="str">
        <f t="shared" ref="O4:O12" si="12">IF(A4&lt;=$C$15,IF(M4-$M$13=0,N4,0)," ")</f>
        <v xml:space="preserve"> </v>
      </c>
    </row>
    <row r="5" spans="1:15" ht="14.25" x14ac:dyDescent="0.2">
      <c r="A5" s="6">
        <v>3</v>
      </c>
      <c r="B5" s="16" t="str">
        <f t="shared" si="7"/>
        <v xml:space="preserve"> </v>
      </c>
      <c r="C5" s="16" t="str">
        <f t="shared" si="0"/>
        <v xml:space="preserve"> </v>
      </c>
      <c r="D5" s="16" t="str">
        <f t="shared" si="1"/>
        <v xml:space="preserve"> </v>
      </c>
      <c r="E5" s="44"/>
      <c r="F5" s="17" t="str">
        <f t="shared" si="2"/>
        <v xml:space="preserve"> </v>
      </c>
      <c r="G5" s="38" t="str">
        <f t="shared" si="3"/>
        <v xml:space="preserve"> </v>
      </c>
      <c r="H5" s="16" t="str">
        <f t="shared" si="8"/>
        <v xml:space="preserve"> </v>
      </c>
      <c r="I5" s="17" t="str">
        <f t="shared" si="9"/>
        <v xml:space="preserve"> </v>
      </c>
      <c r="J5" s="38" t="str">
        <f t="shared" si="4"/>
        <v xml:space="preserve"> </v>
      </c>
      <c r="K5" s="16" t="str">
        <f t="shared" si="5"/>
        <v xml:space="preserve"> </v>
      </c>
      <c r="L5" s="16" t="str">
        <f t="shared" si="6"/>
        <v xml:space="preserve"> </v>
      </c>
      <c r="M5" s="19" t="str">
        <f t="shared" si="10"/>
        <v xml:space="preserve"> </v>
      </c>
      <c r="N5" s="19" t="str">
        <f t="shared" si="11"/>
        <v xml:space="preserve"> </v>
      </c>
      <c r="O5" s="19" t="str">
        <f t="shared" si="12"/>
        <v xml:space="preserve"> </v>
      </c>
    </row>
    <row r="6" spans="1:15" ht="14.25" x14ac:dyDescent="0.2">
      <c r="A6" s="6">
        <v>4</v>
      </c>
      <c r="B6" s="16" t="str">
        <f t="shared" si="7"/>
        <v xml:space="preserve"> </v>
      </c>
      <c r="C6" s="16" t="str">
        <f t="shared" si="0"/>
        <v xml:space="preserve"> </v>
      </c>
      <c r="D6" s="16" t="str">
        <f t="shared" si="1"/>
        <v xml:space="preserve"> </v>
      </c>
      <c r="E6" s="44"/>
      <c r="F6" s="17" t="str">
        <f t="shared" si="2"/>
        <v xml:space="preserve"> </v>
      </c>
      <c r="G6" s="38" t="str">
        <f t="shared" si="3"/>
        <v xml:space="preserve"> </v>
      </c>
      <c r="H6" s="16" t="str">
        <f t="shared" si="8"/>
        <v xml:space="preserve"> </v>
      </c>
      <c r="I6" s="17" t="str">
        <f t="shared" si="9"/>
        <v xml:space="preserve"> </v>
      </c>
      <c r="J6" s="38" t="str">
        <f t="shared" si="4"/>
        <v xml:space="preserve"> </v>
      </c>
      <c r="K6" s="16" t="str">
        <f t="shared" si="5"/>
        <v xml:space="preserve"> </v>
      </c>
      <c r="L6" s="16" t="str">
        <f t="shared" si="6"/>
        <v xml:space="preserve"> </v>
      </c>
      <c r="M6" s="19" t="str">
        <f t="shared" si="10"/>
        <v xml:space="preserve"> </v>
      </c>
      <c r="N6" s="19" t="str">
        <f t="shared" si="11"/>
        <v xml:space="preserve"> </v>
      </c>
      <c r="O6" s="19" t="str">
        <f t="shared" si="12"/>
        <v xml:space="preserve"> </v>
      </c>
    </row>
    <row r="7" spans="1:15" ht="14.25" x14ac:dyDescent="0.2">
      <c r="A7" s="6">
        <v>5</v>
      </c>
      <c r="B7" s="16" t="str">
        <f t="shared" si="7"/>
        <v xml:space="preserve"> </v>
      </c>
      <c r="C7" s="16" t="str">
        <f t="shared" si="0"/>
        <v xml:space="preserve"> </v>
      </c>
      <c r="D7" s="16" t="str">
        <f t="shared" si="1"/>
        <v xml:space="preserve"> </v>
      </c>
      <c r="E7" s="44"/>
      <c r="F7" s="17" t="str">
        <f t="shared" si="2"/>
        <v xml:space="preserve"> </v>
      </c>
      <c r="G7" s="38" t="str">
        <f t="shared" si="3"/>
        <v xml:space="preserve"> </v>
      </c>
      <c r="H7" s="16" t="str">
        <f t="shared" si="8"/>
        <v xml:space="preserve"> </v>
      </c>
      <c r="I7" s="17" t="str">
        <f t="shared" si="9"/>
        <v xml:space="preserve"> </v>
      </c>
      <c r="J7" s="38" t="str">
        <f t="shared" si="4"/>
        <v xml:space="preserve"> </v>
      </c>
      <c r="K7" s="16" t="str">
        <f t="shared" si="5"/>
        <v xml:space="preserve"> </v>
      </c>
      <c r="L7" s="16" t="str">
        <f t="shared" si="6"/>
        <v xml:space="preserve"> </v>
      </c>
      <c r="M7" s="19" t="str">
        <f t="shared" si="10"/>
        <v xml:space="preserve"> </v>
      </c>
      <c r="N7" s="19" t="str">
        <f t="shared" si="11"/>
        <v xml:space="preserve"> </v>
      </c>
      <c r="O7" s="19" t="str">
        <f t="shared" si="12"/>
        <v xml:space="preserve"> </v>
      </c>
    </row>
    <row r="8" spans="1:15" ht="14.25" x14ac:dyDescent="0.2">
      <c r="A8" s="6">
        <v>6</v>
      </c>
      <c r="B8" s="16" t="str">
        <f t="shared" si="7"/>
        <v xml:space="preserve"> </v>
      </c>
      <c r="C8" s="16" t="str">
        <f t="shared" si="0"/>
        <v xml:space="preserve"> </v>
      </c>
      <c r="D8" s="16" t="str">
        <f t="shared" si="1"/>
        <v xml:space="preserve"> </v>
      </c>
      <c r="E8" s="44"/>
      <c r="F8" s="17" t="str">
        <f t="shared" si="2"/>
        <v xml:space="preserve"> </v>
      </c>
      <c r="G8" s="38" t="str">
        <f t="shared" si="3"/>
        <v xml:space="preserve"> </v>
      </c>
      <c r="H8" s="16" t="str">
        <f t="shared" si="8"/>
        <v xml:space="preserve"> </v>
      </c>
      <c r="I8" s="17" t="str">
        <f t="shared" si="9"/>
        <v xml:space="preserve"> </v>
      </c>
      <c r="J8" s="38" t="str">
        <f t="shared" si="4"/>
        <v xml:space="preserve"> </v>
      </c>
      <c r="K8" s="16" t="str">
        <f t="shared" si="5"/>
        <v xml:space="preserve"> </v>
      </c>
      <c r="L8" s="16" t="str">
        <f t="shared" si="6"/>
        <v xml:space="preserve"> </v>
      </c>
      <c r="M8" s="19" t="str">
        <f t="shared" si="10"/>
        <v xml:space="preserve"> </v>
      </c>
      <c r="N8" s="19" t="str">
        <f t="shared" si="11"/>
        <v xml:space="preserve"> </v>
      </c>
      <c r="O8" s="19" t="str">
        <f t="shared" si="12"/>
        <v xml:space="preserve"> </v>
      </c>
    </row>
    <row r="9" spans="1:15" ht="14.25" x14ac:dyDescent="0.2">
      <c r="A9" s="6">
        <v>7</v>
      </c>
      <c r="B9" s="16" t="str">
        <f t="shared" si="7"/>
        <v xml:space="preserve"> </v>
      </c>
      <c r="C9" s="16" t="str">
        <f t="shared" si="0"/>
        <v xml:space="preserve"> </v>
      </c>
      <c r="D9" s="16" t="str">
        <f t="shared" si="1"/>
        <v xml:space="preserve"> </v>
      </c>
      <c r="E9" s="44"/>
      <c r="F9" s="17" t="str">
        <f t="shared" si="2"/>
        <v xml:space="preserve"> </v>
      </c>
      <c r="G9" s="38" t="str">
        <f t="shared" si="3"/>
        <v xml:space="preserve"> </v>
      </c>
      <c r="H9" s="16" t="str">
        <f t="shared" si="8"/>
        <v xml:space="preserve"> </v>
      </c>
      <c r="I9" s="17" t="str">
        <f t="shared" si="9"/>
        <v xml:space="preserve"> </v>
      </c>
      <c r="J9" s="38" t="str">
        <f t="shared" si="4"/>
        <v xml:space="preserve"> </v>
      </c>
      <c r="K9" s="16" t="str">
        <f t="shared" si="5"/>
        <v xml:space="preserve"> </v>
      </c>
      <c r="L9" s="16" t="str">
        <f t="shared" si="6"/>
        <v xml:space="preserve"> </v>
      </c>
      <c r="M9" s="19" t="str">
        <f t="shared" si="10"/>
        <v xml:space="preserve"> </v>
      </c>
      <c r="N9" s="19" t="str">
        <f t="shared" si="11"/>
        <v xml:space="preserve"> </v>
      </c>
      <c r="O9" s="19" t="str">
        <f t="shared" si="12"/>
        <v xml:space="preserve"> </v>
      </c>
    </row>
    <row r="10" spans="1:15" ht="14.25" x14ac:dyDescent="0.2">
      <c r="A10" s="6">
        <v>8</v>
      </c>
      <c r="B10" s="16" t="str">
        <f t="shared" si="7"/>
        <v xml:space="preserve"> </v>
      </c>
      <c r="C10" s="16" t="str">
        <f t="shared" si="0"/>
        <v xml:space="preserve"> </v>
      </c>
      <c r="D10" s="16" t="str">
        <f t="shared" si="1"/>
        <v xml:space="preserve"> </v>
      </c>
      <c r="E10" s="44"/>
      <c r="F10" s="17" t="str">
        <f t="shared" si="2"/>
        <v xml:space="preserve"> </v>
      </c>
      <c r="G10" s="38" t="str">
        <f t="shared" si="3"/>
        <v xml:space="preserve"> </v>
      </c>
      <c r="H10" s="16" t="str">
        <f t="shared" si="8"/>
        <v xml:space="preserve"> </v>
      </c>
      <c r="I10" s="17" t="str">
        <f t="shared" si="9"/>
        <v xml:space="preserve"> </v>
      </c>
      <c r="J10" s="38" t="str">
        <f t="shared" si="4"/>
        <v xml:space="preserve"> </v>
      </c>
      <c r="K10" s="16" t="str">
        <f t="shared" si="5"/>
        <v xml:space="preserve"> </v>
      </c>
      <c r="L10" s="16" t="str">
        <f t="shared" si="6"/>
        <v xml:space="preserve"> </v>
      </c>
      <c r="M10" s="19" t="str">
        <f t="shared" si="10"/>
        <v xml:space="preserve"> </v>
      </c>
      <c r="N10" s="19" t="str">
        <f t="shared" si="11"/>
        <v xml:space="preserve"> </v>
      </c>
      <c r="O10" s="19" t="str">
        <f t="shared" si="12"/>
        <v xml:space="preserve"> </v>
      </c>
    </row>
    <row r="11" spans="1:15" ht="14.25" x14ac:dyDescent="0.2">
      <c r="A11" s="6">
        <v>9</v>
      </c>
      <c r="B11" s="16" t="str">
        <f t="shared" si="7"/>
        <v xml:space="preserve"> </v>
      </c>
      <c r="C11" s="16" t="str">
        <f t="shared" si="0"/>
        <v xml:space="preserve"> </v>
      </c>
      <c r="D11" s="16" t="str">
        <f t="shared" si="1"/>
        <v xml:space="preserve"> </v>
      </c>
      <c r="E11" s="44"/>
      <c r="F11" s="17" t="str">
        <f t="shared" si="2"/>
        <v xml:space="preserve"> </v>
      </c>
      <c r="G11" s="38" t="str">
        <f t="shared" si="3"/>
        <v xml:space="preserve"> </v>
      </c>
      <c r="H11" s="16" t="str">
        <f t="shared" si="8"/>
        <v xml:space="preserve"> </v>
      </c>
      <c r="I11" s="17" t="str">
        <f t="shared" si="9"/>
        <v xml:space="preserve"> </v>
      </c>
      <c r="J11" s="38" t="str">
        <f t="shared" si="4"/>
        <v xml:space="preserve"> </v>
      </c>
      <c r="K11" s="16" t="str">
        <f t="shared" si="5"/>
        <v xml:space="preserve"> </v>
      </c>
      <c r="L11" s="16" t="str">
        <f t="shared" si="6"/>
        <v xml:space="preserve"> </v>
      </c>
      <c r="M11" s="19" t="str">
        <f t="shared" si="10"/>
        <v xml:space="preserve"> </v>
      </c>
      <c r="N11" s="19" t="str">
        <f t="shared" si="11"/>
        <v xml:space="preserve"> </v>
      </c>
      <c r="O11" s="19" t="str">
        <f t="shared" si="12"/>
        <v xml:space="preserve"> </v>
      </c>
    </row>
    <row r="12" spans="1:15" ht="14.25" x14ac:dyDescent="0.2">
      <c r="A12" s="6">
        <v>10</v>
      </c>
      <c r="B12" s="16" t="str">
        <f t="shared" si="7"/>
        <v xml:space="preserve"> </v>
      </c>
      <c r="C12" s="16" t="str">
        <f t="shared" si="0"/>
        <v xml:space="preserve"> </v>
      </c>
      <c r="D12" s="16" t="str">
        <f t="shared" si="1"/>
        <v xml:space="preserve"> </v>
      </c>
      <c r="E12" s="44"/>
      <c r="F12" s="17" t="str">
        <f t="shared" si="2"/>
        <v xml:space="preserve"> </v>
      </c>
      <c r="G12" s="38" t="str">
        <f t="shared" si="3"/>
        <v xml:space="preserve"> </v>
      </c>
      <c r="H12" s="16" t="str">
        <f t="shared" si="8"/>
        <v xml:space="preserve"> </v>
      </c>
      <c r="I12" s="17" t="str">
        <f t="shared" si="9"/>
        <v xml:space="preserve"> </v>
      </c>
      <c r="J12" s="38" t="str">
        <f t="shared" si="4"/>
        <v xml:space="preserve"> </v>
      </c>
      <c r="K12" s="16" t="str">
        <f t="shared" si="5"/>
        <v xml:space="preserve"> </v>
      </c>
      <c r="L12" s="16" t="str">
        <f t="shared" si="6"/>
        <v xml:space="preserve"> </v>
      </c>
      <c r="M12" s="19" t="str">
        <f t="shared" si="10"/>
        <v xml:space="preserve"> </v>
      </c>
      <c r="N12" s="19" t="str">
        <f t="shared" si="11"/>
        <v xml:space="preserve"> </v>
      </c>
      <c r="O12" s="19" t="str">
        <f t="shared" si="12"/>
        <v xml:space="preserve"> </v>
      </c>
    </row>
    <row r="13" spans="1:15" ht="15" x14ac:dyDescent="0.25">
      <c r="A13" s="8"/>
      <c r="B13" s="8"/>
      <c r="C13" s="8"/>
      <c r="D13" s="15" t="s">
        <v>29</v>
      </c>
      <c r="E13" s="15">
        <f>SUM(E3:E12)</f>
        <v>0</v>
      </c>
      <c r="F13" s="15">
        <f>SUM(F3:F12)</f>
        <v>0</v>
      </c>
      <c r="G13" s="15">
        <f>SUM(G3:G12)</f>
        <v>0</v>
      </c>
      <c r="H13" s="13"/>
      <c r="I13" s="13"/>
      <c r="J13" s="13"/>
      <c r="K13" s="15">
        <f>SUM(K3:K12)</f>
        <v>0</v>
      </c>
      <c r="L13" s="15">
        <f>SUM(L3:L12)</f>
        <v>0</v>
      </c>
      <c r="M13" s="19">
        <f>MIN(M4:M12)</f>
        <v>0</v>
      </c>
      <c r="N13" s="20"/>
      <c r="O13" s="20"/>
    </row>
    <row r="14" spans="1:15" ht="15" x14ac:dyDescent="0.25">
      <c r="A14" s="12"/>
      <c r="B14" s="8"/>
      <c r="C14" s="8"/>
      <c r="D14" s="8"/>
      <c r="E14" s="40" t="str">
        <f>IF(COUNTBLANK(E3:E12)&lt;10-C15,"ΣΦΑΛΜΑ: Έχετε βάλει παραπάνω δεδομένα"," ")</f>
        <v xml:space="preserve"> </v>
      </c>
      <c r="F14" s="8"/>
      <c r="G14" s="8"/>
      <c r="H14" s="8"/>
      <c r="I14" s="8"/>
      <c r="J14" s="8"/>
      <c r="K14" s="8"/>
      <c r="L14" s="8"/>
      <c r="M14" s="39"/>
      <c r="N14" s="39"/>
      <c r="O14" s="39"/>
    </row>
    <row r="15" spans="1:15" ht="15" x14ac:dyDescent="0.25">
      <c r="A15" s="36" t="s">
        <v>30</v>
      </c>
      <c r="B15" s="29" t="s">
        <v>31</v>
      </c>
      <c r="C15" s="45"/>
      <c r="D15" s="41" t="str">
        <f>IF(OR(C15&lt;2,C15&gt;10),"Συμπληρώστε τον αριθμό κ από 2 εως 10"," ")</f>
        <v>Συμπληρώστε τον αριθμό κ από 2 εως 10</v>
      </c>
      <c r="E15" s="30"/>
      <c r="F15" s="30"/>
      <c r="G15" s="30"/>
      <c r="H15" s="30"/>
      <c r="I15" s="30"/>
      <c r="J15" s="30"/>
      <c r="K15" s="30"/>
      <c r="L15" s="30"/>
      <c r="M15" s="60" t="s">
        <v>59</v>
      </c>
      <c r="N15" s="60"/>
      <c r="O15" s="60"/>
    </row>
    <row r="16" spans="1:15" ht="15.6" customHeight="1" x14ac:dyDescent="0.25">
      <c r="A16" s="36" t="s">
        <v>32</v>
      </c>
      <c r="B16" s="29" t="s">
        <v>33</v>
      </c>
      <c r="C16" s="47"/>
      <c r="D16" s="30"/>
      <c r="E16" s="31" t="s">
        <v>34</v>
      </c>
      <c r="F16" s="32" t="s">
        <v>35</v>
      </c>
      <c r="G16" s="33" t="e">
        <f>K13/E13</f>
        <v>#DIV/0!</v>
      </c>
      <c r="H16" s="30"/>
      <c r="I16" s="67" t="s">
        <v>36</v>
      </c>
      <c r="J16" s="67"/>
      <c r="K16" s="32" t="s">
        <v>37</v>
      </c>
      <c r="L16" s="33" t="e">
        <f>L13/C18 - G16*G16</f>
        <v>#DIV/0!</v>
      </c>
      <c r="M16" s="60" t="s">
        <v>6</v>
      </c>
      <c r="N16" s="60"/>
      <c r="O16" s="60"/>
    </row>
    <row r="17" spans="1:15" ht="15.75" x14ac:dyDescent="0.25">
      <c r="A17" s="31" t="s">
        <v>38</v>
      </c>
      <c r="B17" s="29" t="s">
        <v>39</v>
      </c>
      <c r="C17" s="46"/>
      <c r="D17" s="30"/>
      <c r="E17" s="37" t="s">
        <v>40</v>
      </c>
      <c r="F17" s="32" t="s">
        <v>41</v>
      </c>
      <c r="G17" s="33">
        <f>SUM(O3:O12)</f>
        <v>0</v>
      </c>
      <c r="H17" s="30"/>
      <c r="I17" s="63" t="s">
        <v>42</v>
      </c>
      <c r="J17" s="63"/>
      <c r="K17" s="32" t="s">
        <v>43</v>
      </c>
      <c r="L17" s="33" t="e">
        <f>SQRT(L16)</f>
        <v>#DIV/0!</v>
      </c>
      <c r="M17" s="39"/>
      <c r="N17" s="39"/>
      <c r="O17" s="39"/>
    </row>
    <row r="18" spans="1:15" ht="15.75" x14ac:dyDescent="0.25">
      <c r="A18" s="36" t="s">
        <v>44</v>
      </c>
      <c r="B18" s="29" t="s">
        <v>45</v>
      </c>
      <c r="C18" s="34">
        <f>E13</f>
        <v>0</v>
      </c>
      <c r="D18" s="30"/>
      <c r="E18" s="30"/>
      <c r="F18" s="30"/>
      <c r="G18" s="30"/>
      <c r="H18" s="30"/>
      <c r="I18" s="63" t="s">
        <v>46</v>
      </c>
      <c r="J18" s="63"/>
      <c r="K18" s="32" t="s">
        <v>47</v>
      </c>
      <c r="L18" s="33" t="e">
        <f>L17/ABS(G16)</f>
        <v>#DIV/0!</v>
      </c>
      <c r="M18" s="54" t="s">
        <v>58</v>
      </c>
      <c r="N18" s="55"/>
      <c r="O18" s="55"/>
    </row>
    <row r="19" spans="1:15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64" t="s">
        <v>57</v>
      </c>
      <c r="N19" s="65"/>
      <c r="O19" s="65"/>
    </row>
    <row r="20" spans="1:1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61"/>
      <c r="N20" s="62"/>
      <c r="O20" s="62"/>
    </row>
    <row r="21" spans="1:15" x14ac:dyDescent="0.2">
      <c r="A21" s="3"/>
      <c r="B21" s="3"/>
      <c r="C21" s="3"/>
      <c r="D21" s="25"/>
      <c r="E21" s="25"/>
      <c r="F21" s="25"/>
      <c r="G21" s="25"/>
      <c r="H21" s="25"/>
      <c r="I21" s="25"/>
      <c r="J21" s="3"/>
      <c r="K21" s="3"/>
      <c r="L21" s="3"/>
      <c r="M21" s="23"/>
      <c r="N21" s="24"/>
      <c r="O21" s="24"/>
    </row>
    <row r="22" spans="1:15" x14ac:dyDescent="0.2">
      <c r="A22" s="3"/>
      <c r="B22" s="3"/>
      <c r="C22" s="3"/>
      <c r="D22" s="25"/>
      <c r="E22" s="25"/>
      <c r="F22" s="25"/>
      <c r="G22" s="25"/>
      <c r="H22" s="25"/>
      <c r="I22" s="25"/>
      <c r="J22" s="3"/>
      <c r="K22" s="3"/>
      <c r="L22" s="3"/>
      <c r="M22" s="23"/>
      <c r="N22" s="24"/>
      <c r="O22" s="24"/>
    </row>
    <row r="23" spans="1:15" x14ac:dyDescent="0.2">
      <c r="A23" s="3"/>
      <c r="B23" s="3"/>
      <c r="C23" s="3"/>
      <c r="D23" s="25"/>
      <c r="E23" s="25"/>
      <c r="F23" s="25"/>
      <c r="G23" s="25"/>
      <c r="H23" s="25"/>
      <c r="I23" s="25"/>
      <c r="J23" s="3"/>
      <c r="K23" s="3"/>
      <c r="L23" s="3"/>
      <c r="M23" s="23"/>
      <c r="N23" s="24"/>
      <c r="O23" s="24"/>
    </row>
    <row r="24" spans="1:15" x14ac:dyDescent="0.2">
      <c r="A24" s="3"/>
      <c r="B24" s="3"/>
      <c r="C24" s="3"/>
      <c r="D24" s="25"/>
      <c r="E24" s="25"/>
      <c r="F24" s="25"/>
      <c r="G24" s="25"/>
      <c r="H24" s="25"/>
      <c r="I24" s="25"/>
      <c r="J24" s="3"/>
      <c r="K24" s="3"/>
      <c r="L24" s="3"/>
      <c r="M24" s="23"/>
      <c r="N24" s="24"/>
      <c r="O24" s="24"/>
    </row>
    <row r="25" spans="1:15" x14ac:dyDescent="0.2">
      <c r="A25" s="3"/>
      <c r="B25" s="3"/>
      <c r="C25" s="3"/>
      <c r="D25" s="25"/>
      <c r="E25" s="25"/>
      <c r="F25" s="25"/>
      <c r="G25" s="25"/>
      <c r="H25" s="25"/>
      <c r="I25" s="25"/>
      <c r="J25" s="3"/>
      <c r="K25" s="3"/>
      <c r="L25" s="3"/>
      <c r="M25" s="23"/>
      <c r="N25" s="24"/>
      <c r="O25" s="24"/>
    </row>
    <row r="26" spans="1:15" x14ac:dyDescent="0.2">
      <c r="A26" s="3"/>
      <c r="B26" s="3"/>
      <c r="C26" s="3"/>
      <c r="D26" s="25"/>
      <c r="E26" s="25"/>
      <c r="F26" s="25"/>
      <c r="G26" s="25"/>
      <c r="H26" s="25"/>
      <c r="I26" s="25"/>
      <c r="J26" s="3"/>
      <c r="K26" s="3"/>
      <c r="L26" s="3"/>
      <c r="M26" s="23"/>
      <c r="N26" s="24"/>
      <c r="O26" s="24"/>
    </row>
    <row r="27" spans="1:15" x14ac:dyDescent="0.2">
      <c r="A27" s="3"/>
      <c r="B27" s="3"/>
      <c r="C27" s="3"/>
      <c r="D27" s="25"/>
      <c r="E27" s="25"/>
      <c r="F27" s="25"/>
      <c r="G27" s="25"/>
      <c r="H27" s="25"/>
      <c r="I27" s="25"/>
      <c r="J27" s="3"/>
      <c r="K27" s="3"/>
      <c r="L27" s="3"/>
      <c r="M27" s="23"/>
      <c r="N27" s="24"/>
      <c r="O27" s="24"/>
    </row>
    <row r="28" spans="1:15" x14ac:dyDescent="0.2">
      <c r="A28" s="3"/>
      <c r="B28" s="3"/>
      <c r="C28" s="3"/>
      <c r="D28" s="25"/>
      <c r="E28" s="25"/>
      <c r="F28" s="25"/>
      <c r="G28" s="25"/>
      <c r="H28" s="25"/>
      <c r="I28" s="25"/>
      <c r="J28" s="3"/>
      <c r="K28" s="3"/>
      <c r="L28" s="3"/>
      <c r="M28" s="23"/>
      <c r="N28" s="24"/>
      <c r="O28" s="24"/>
    </row>
    <row r="29" spans="1:15" x14ac:dyDescent="0.2">
      <c r="A29" s="3"/>
      <c r="B29" s="3"/>
      <c r="C29" s="3"/>
      <c r="D29" s="25"/>
      <c r="E29" s="25"/>
      <c r="F29" s="25"/>
      <c r="G29" s="25"/>
      <c r="H29" s="25"/>
      <c r="I29" s="25"/>
      <c r="J29" s="3"/>
      <c r="K29" s="3"/>
      <c r="L29" s="3"/>
      <c r="M29" s="23"/>
      <c r="N29" s="24"/>
      <c r="O29" s="24"/>
    </row>
    <row r="30" spans="1:1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3"/>
      <c r="N30" s="24"/>
      <c r="O30" s="24"/>
    </row>
    <row r="31" spans="1:15" x14ac:dyDescent="0.2">
      <c r="L31" s="25"/>
    </row>
    <row r="32" spans="1:15" x14ac:dyDescent="0.2">
      <c r="L32" s="25"/>
    </row>
    <row r="33" spans="12:12" x14ac:dyDescent="0.2">
      <c r="L33" s="25"/>
    </row>
    <row r="34" spans="12:12" x14ac:dyDescent="0.2">
      <c r="L34" s="25"/>
    </row>
    <row r="35" spans="12:12" x14ac:dyDescent="0.2">
      <c r="L35" s="25"/>
    </row>
    <row r="36" spans="12:12" x14ac:dyDescent="0.2">
      <c r="L36" s="25"/>
    </row>
  </sheetData>
  <sheetProtection password="CA9C" sheet="1" objects="1" scenarios="1"/>
  <mergeCells count="9">
    <mergeCell ref="M20:O20"/>
    <mergeCell ref="I18:J18"/>
    <mergeCell ref="M18:O18"/>
    <mergeCell ref="M19:O19"/>
    <mergeCell ref="M1:O1"/>
    <mergeCell ref="M15:O15"/>
    <mergeCell ref="I16:J16"/>
    <mergeCell ref="M16:O16"/>
    <mergeCell ref="I17:J17"/>
  </mergeCells>
  <hyperlinks>
    <hyperlink ref="M19" r:id="rId1"/>
  </hyperlinks>
  <pageMargins left="0.78749999999999998" right="0.78749999999999998" top="1.0249999999999999" bottom="1.0249999999999999" header="0.78749999999999998" footer="0.78749999999999998"/>
  <pageSetup paperSize="9" orientation="portrait" r:id="rId2"/>
  <headerFooter>
    <oddHeader>&amp;C&amp;A</oddHeader>
    <oddFooter>&amp;CPage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showRowColHeaders="0" workbookViewId="0"/>
  </sheetViews>
  <sheetFormatPr defaultRowHeight="12.75" x14ac:dyDescent="0.2"/>
  <cols>
    <col min="1" max="1025" width="11.5703125"/>
  </cols>
  <sheetData>
    <row r="1" spans="1:16" ht="37.35" customHeight="1" thickTop="1" thickBot="1" x14ac:dyDescent="0.25">
      <c r="A1" s="27" t="str">
        <f>HYPERLINK("#Menu!B2","Επιστροφή Menu")</f>
        <v>Επιστροφή Menu</v>
      </c>
      <c r="B1" s="21" t="s">
        <v>56</v>
      </c>
      <c r="C1" s="4" t="s">
        <v>9</v>
      </c>
      <c r="D1" s="4" t="s">
        <v>10</v>
      </c>
      <c r="E1" s="4" t="s">
        <v>11</v>
      </c>
      <c r="F1" s="4" t="s">
        <v>13</v>
      </c>
      <c r="G1" s="4" t="s">
        <v>15</v>
      </c>
      <c r="H1" s="4" t="s">
        <v>16</v>
      </c>
      <c r="I1" s="4"/>
      <c r="J1" s="4"/>
      <c r="K1" s="4"/>
      <c r="L1" s="4"/>
      <c r="M1" s="66" t="s">
        <v>2</v>
      </c>
      <c r="N1" s="66"/>
      <c r="O1" s="66"/>
      <c r="P1" s="43"/>
    </row>
    <row r="2" spans="1:16" ht="24" thickTop="1" x14ac:dyDescent="0.2">
      <c r="A2" s="5" t="s">
        <v>17</v>
      </c>
      <c r="B2" s="5" t="s">
        <v>18</v>
      </c>
      <c r="C2" s="5" t="s">
        <v>19</v>
      </c>
      <c r="D2" s="5" t="s">
        <v>20</v>
      </c>
      <c r="E2" s="5" t="s">
        <v>22</v>
      </c>
      <c r="F2" s="5" t="s">
        <v>23</v>
      </c>
      <c r="G2" s="5" t="s">
        <v>25</v>
      </c>
      <c r="H2" s="5" t="s">
        <v>26</v>
      </c>
      <c r="I2" s="5" t="s">
        <v>48</v>
      </c>
      <c r="J2" s="5" t="s">
        <v>49</v>
      </c>
      <c r="K2" s="5"/>
      <c r="L2" s="5"/>
      <c r="M2" s="20"/>
      <c r="N2" s="19"/>
      <c r="O2" s="20"/>
      <c r="P2" s="43"/>
    </row>
    <row r="3" spans="1:16" ht="14.25" x14ac:dyDescent="0.2">
      <c r="A3" s="6">
        <v>1</v>
      </c>
      <c r="B3" s="44"/>
      <c r="C3" s="16" t="str">
        <f t="shared" ref="C3:C12" si="0">IF(A3&lt;=$C$15,B3+$C$17," ")</f>
        <v xml:space="preserve"> </v>
      </c>
      <c r="D3" s="16" t="str">
        <f t="shared" ref="D3:D12" si="1">IF(A3&lt;=$C$15,AVERAGE(B3,C3)," ")</f>
        <v xml:space="preserve"> </v>
      </c>
      <c r="E3" s="44"/>
      <c r="F3" s="16" t="str">
        <f t="shared" ref="F3:F12" si="2">IF(A3&lt;=$C$15,100*E3," ")</f>
        <v xml:space="preserve"> </v>
      </c>
      <c r="G3" s="17" t="str">
        <f>IF(A3&lt;=$C$15,E3," ")</f>
        <v xml:space="preserve"> </v>
      </c>
      <c r="H3" s="16" t="str">
        <f t="shared" ref="H3:H12" si="3">IF(A3&lt;=$C$15,100*G3," ")</f>
        <v xml:space="preserve"> </v>
      </c>
      <c r="I3" s="16" t="str">
        <f t="shared" ref="I3:I12" si="4">IF(A3&lt;=$C$15,D3*E3," ")</f>
        <v xml:space="preserve"> </v>
      </c>
      <c r="J3" s="16" t="str">
        <f t="shared" ref="J3:J12" si="5">IF(A3&lt;=$C$15,(D3^2)*E3," ")</f>
        <v xml:space="preserve"> </v>
      </c>
      <c r="K3" s="7"/>
      <c r="L3" s="7"/>
      <c r="M3" s="19"/>
      <c r="N3" s="19"/>
      <c r="O3" s="19"/>
      <c r="P3" s="43"/>
    </row>
    <row r="4" spans="1:16" ht="14.25" x14ac:dyDescent="0.2">
      <c r="A4" s="6">
        <v>2</v>
      </c>
      <c r="B4" s="16" t="str">
        <f t="shared" ref="B4:B12" si="6">IF(A4&lt;=$C$15,C3," ")</f>
        <v xml:space="preserve"> </v>
      </c>
      <c r="C4" s="16" t="str">
        <f t="shared" si="0"/>
        <v xml:space="preserve"> </v>
      </c>
      <c r="D4" s="16" t="str">
        <f t="shared" si="1"/>
        <v xml:space="preserve"> </v>
      </c>
      <c r="E4" s="44"/>
      <c r="F4" s="16" t="str">
        <f t="shared" si="2"/>
        <v xml:space="preserve"> </v>
      </c>
      <c r="G4" s="17" t="str">
        <f t="shared" ref="G4:G12" si="7">IF(A4&lt;=$C$15,E4+G3," ")</f>
        <v xml:space="preserve"> </v>
      </c>
      <c r="H4" s="16" t="str">
        <f t="shared" si="3"/>
        <v xml:space="preserve"> </v>
      </c>
      <c r="I4" s="16" t="str">
        <f t="shared" si="4"/>
        <v xml:space="preserve"> </v>
      </c>
      <c r="J4" s="16" t="str">
        <f t="shared" si="5"/>
        <v xml:space="preserve"> </v>
      </c>
      <c r="K4" s="7"/>
      <c r="L4" s="7"/>
      <c r="M4" s="19" t="str">
        <f t="shared" ref="M4:M12" si="8">IF(A4&lt;=$C$15,IF(50-H3&gt;=0,50-H3,100)," ")</f>
        <v xml:space="preserve"> </v>
      </c>
      <c r="N4" s="19" t="str">
        <f t="shared" ref="N4:N12" si="9">IF(A4&lt;=$C$15,B4+$C$17*M4/(H4-H3)," ")</f>
        <v xml:space="preserve"> </v>
      </c>
      <c r="O4" s="19" t="str">
        <f t="shared" ref="O4:O12" si="10">IF(A4&lt;=$C$15,IF(M4-$M$13=0,N4,0)," ")</f>
        <v xml:space="preserve"> </v>
      </c>
      <c r="P4" s="43"/>
    </row>
    <row r="5" spans="1:16" ht="14.25" x14ac:dyDescent="0.2">
      <c r="A5" s="6">
        <v>3</v>
      </c>
      <c r="B5" s="16" t="str">
        <f t="shared" si="6"/>
        <v xml:space="preserve"> </v>
      </c>
      <c r="C5" s="16" t="str">
        <f t="shared" si="0"/>
        <v xml:space="preserve"> </v>
      </c>
      <c r="D5" s="16" t="str">
        <f t="shared" si="1"/>
        <v xml:space="preserve"> </v>
      </c>
      <c r="E5" s="44"/>
      <c r="F5" s="16" t="str">
        <f t="shared" si="2"/>
        <v xml:space="preserve"> </v>
      </c>
      <c r="G5" s="17" t="str">
        <f t="shared" si="7"/>
        <v xml:space="preserve"> </v>
      </c>
      <c r="H5" s="16" t="str">
        <f t="shared" si="3"/>
        <v xml:space="preserve"> </v>
      </c>
      <c r="I5" s="16" t="str">
        <f t="shared" si="4"/>
        <v xml:space="preserve"> </v>
      </c>
      <c r="J5" s="16" t="str">
        <f t="shared" si="5"/>
        <v xml:space="preserve"> </v>
      </c>
      <c r="K5" s="7"/>
      <c r="L5" s="7"/>
      <c r="M5" s="19" t="str">
        <f t="shared" si="8"/>
        <v xml:space="preserve"> </v>
      </c>
      <c r="N5" s="19" t="str">
        <f t="shared" si="9"/>
        <v xml:space="preserve"> </v>
      </c>
      <c r="O5" s="19" t="str">
        <f t="shared" si="10"/>
        <v xml:space="preserve"> </v>
      </c>
      <c r="P5" s="43"/>
    </row>
    <row r="6" spans="1:16" ht="14.25" x14ac:dyDescent="0.2">
      <c r="A6" s="6">
        <v>4</v>
      </c>
      <c r="B6" s="16" t="str">
        <f t="shared" si="6"/>
        <v xml:space="preserve"> </v>
      </c>
      <c r="C6" s="16" t="str">
        <f t="shared" si="0"/>
        <v xml:space="preserve"> </v>
      </c>
      <c r="D6" s="16" t="str">
        <f t="shared" si="1"/>
        <v xml:space="preserve"> </v>
      </c>
      <c r="E6" s="44"/>
      <c r="F6" s="16" t="str">
        <f t="shared" si="2"/>
        <v xml:space="preserve"> </v>
      </c>
      <c r="G6" s="17" t="str">
        <f t="shared" si="7"/>
        <v xml:space="preserve"> </v>
      </c>
      <c r="H6" s="16" t="str">
        <f t="shared" si="3"/>
        <v xml:space="preserve"> </v>
      </c>
      <c r="I6" s="16" t="str">
        <f t="shared" si="4"/>
        <v xml:space="preserve"> </v>
      </c>
      <c r="J6" s="16" t="str">
        <f t="shared" si="5"/>
        <v xml:space="preserve"> </v>
      </c>
      <c r="K6" s="7"/>
      <c r="L6" s="7"/>
      <c r="M6" s="19" t="str">
        <f t="shared" si="8"/>
        <v xml:space="preserve"> </v>
      </c>
      <c r="N6" s="19" t="str">
        <f t="shared" si="9"/>
        <v xml:space="preserve"> </v>
      </c>
      <c r="O6" s="19" t="str">
        <f t="shared" si="10"/>
        <v xml:space="preserve"> </v>
      </c>
      <c r="P6" s="43"/>
    </row>
    <row r="7" spans="1:16" ht="14.25" x14ac:dyDescent="0.2">
      <c r="A7" s="6">
        <v>5</v>
      </c>
      <c r="B7" s="16" t="str">
        <f t="shared" si="6"/>
        <v xml:space="preserve"> </v>
      </c>
      <c r="C7" s="16" t="str">
        <f t="shared" si="0"/>
        <v xml:space="preserve"> </v>
      </c>
      <c r="D7" s="16" t="str">
        <f t="shared" si="1"/>
        <v xml:space="preserve"> </v>
      </c>
      <c r="E7" s="44"/>
      <c r="F7" s="16" t="str">
        <f t="shared" si="2"/>
        <v xml:space="preserve"> </v>
      </c>
      <c r="G7" s="17" t="str">
        <f t="shared" si="7"/>
        <v xml:space="preserve"> </v>
      </c>
      <c r="H7" s="16" t="str">
        <f t="shared" si="3"/>
        <v xml:space="preserve"> </v>
      </c>
      <c r="I7" s="16" t="str">
        <f t="shared" si="4"/>
        <v xml:space="preserve"> </v>
      </c>
      <c r="J7" s="16" t="str">
        <f t="shared" si="5"/>
        <v xml:space="preserve"> </v>
      </c>
      <c r="K7" s="7"/>
      <c r="L7" s="7"/>
      <c r="M7" s="19" t="str">
        <f t="shared" si="8"/>
        <v xml:space="preserve"> </v>
      </c>
      <c r="N7" s="19" t="str">
        <f t="shared" si="9"/>
        <v xml:space="preserve"> </v>
      </c>
      <c r="O7" s="19" t="str">
        <f t="shared" si="10"/>
        <v xml:space="preserve"> </v>
      </c>
      <c r="P7" s="43"/>
    </row>
    <row r="8" spans="1:16" ht="14.25" x14ac:dyDescent="0.2">
      <c r="A8" s="6">
        <v>6</v>
      </c>
      <c r="B8" s="16" t="str">
        <f t="shared" si="6"/>
        <v xml:space="preserve"> </v>
      </c>
      <c r="C8" s="16" t="str">
        <f t="shared" si="0"/>
        <v xml:space="preserve"> </v>
      </c>
      <c r="D8" s="16" t="str">
        <f t="shared" si="1"/>
        <v xml:space="preserve"> </v>
      </c>
      <c r="E8" s="44"/>
      <c r="F8" s="16" t="str">
        <f t="shared" si="2"/>
        <v xml:space="preserve"> </v>
      </c>
      <c r="G8" s="17" t="str">
        <f t="shared" si="7"/>
        <v xml:space="preserve"> </v>
      </c>
      <c r="H8" s="16" t="str">
        <f t="shared" si="3"/>
        <v xml:space="preserve"> </v>
      </c>
      <c r="I8" s="16" t="str">
        <f t="shared" si="4"/>
        <v xml:space="preserve"> </v>
      </c>
      <c r="J8" s="16" t="str">
        <f t="shared" si="5"/>
        <v xml:space="preserve"> </v>
      </c>
      <c r="K8" s="7"/>
      <c r="L8" s="7"/>
      <c r="M8" s="19" t="str">
        <f t="shared" si="8"/>
        <v xml:space="preserve"> </v>
      </c>
      <c r="N8" s="19" t="str">
        <f t="shared" si="9"/>
        <v xml:space="preserve"> </v>
      </c>
      <c r="O8" s="19" t="str">
        <f t="shared" si="10"/>
        <v xml:space="preserve"> </v>
      </c>
      <c r="P8" s="43"/>
    </row>
    <row r="9" spans="1:16" ht="14.25" x14ac:dyDescent="0.2">
      <c r="A9" s="6">
        <v>7</v>
      </c>
      <c r="B9" s="16" t="str">
        <f t="shared" si="6"/>
        <v xml:space="preserve"> </v>
      </c>
      <c r="C9" s="16" t="str">
        <f t="shared" si="0"/>
        <v xml:space="preserve"> </v>
      </c>
      <c r="D9" s="16" t="str">
        <f t="shared" si="1"/>
        <v xml:space="preserve"> </v>
      </c>
      <c r="E9" s="44"/>
      <c r="F9" s="16" t="str">
        <f t="shared" si="2"/>
        <v xml:space="preserve"> </v>
      </c>
      <c r="G9" s="17" t="str">
        <f t="shared" si="7"/>
        <v xml:space="preserve"> </v>
      </c>
      <c r="H9" s="16" t="str">
        <f t="shared" si="3"/>
        <v xml:space="preserve"> </v>
      </c>
      <c r="I9" s="16" t="str">
        <f t="shared" si="4"/>
        <v xml:space="preserve"> </v>
      </c>
      <c r="J9" s="16" t="str">
        <f t="shared" si="5"/>
        <v xml:space="preserve"> </v>
      </c>
      <c r="K9" s="7"/>
      <c r="L9" s="7"/>
      <c r="M9" s="19" t="str">
        <f t="shared" si="8"/>
        <v xml:space="preserve"> </v>
      </c>
      <c r="N9" s="19" t="str">
        <f t="shared" si="9"/>
        <v xml:space="preserve"> </v>
      </c>
      <c r="O9" s="19" t="str">
        <f t="shared" si="10"/>
        <v xml:space="preserve"> </v>
      </c>
      <c r="P9" s="43"/>
    </row>
    <row r="10" spans="1:16" ht="14.25" x14ac:dyDescent="0.2">
      <c r="A10" s="6">
        <v>8</v>
      </c>
      <c r="B10" s="16" t="str">
        <f t="shared" si="6"/>
        <v xml:space="preserve"> </v>
      </c>
      <c r="C10" s="16" t="str">
        <f t="shared" si="0"/>
        <v xml:space="preserve"> </v>
      </c>
      <c r="D10" s="16" t="str">
        <f t="shared" si="1"/>
        <v xml:space="preserve"> </v>
      </c>
      <c r="E10" s="44"/>
      <c r="F10" s="16" t="str">
        <f t="shared" si="2"/>
        <v xml:space="preserve"> </v>
      </c>
      <c r="G10" s="17" t="str">
        <f t="shared" si="7"/>
        <v xml:space="preserve"> </v>
      </c>
      <c r="H10" s="16" t="str">
        <f t="shared" si="3"/>
        <v xml:space="preserve"> </v>
      </c>
      <c r="I10" s="16" t="str">
        <f t="shared" si="4"/>
        <v xml:space="preserve"> </v>
      </c>
      <c r="J10" s="16" t="str">
        <f t="shared" si="5"/>
        <v xml:space="preserve"> </v>
      </c>
      <c r="K10" s="7"/>
      <c r="L10" s="7"/>
      <c r="M10" s="19" t="str">
        <f t="shared" si="8"/>
        <v xml:space="preserve"> </v>
      </c>
      <c r="N10" s="19" t="str">
        <f t="shared" si="9"/>
        <v xml:space="preserve"> </v>
      </c>
      <c r="O10" s="19" t="str">
        <f t="shared" si="10"/>
        <v xml:space="preserve"> </v>
      </c>
      <c r="P10" s="43"/>
    </row>
    <row r="11" spans="1:16" ht="14.25" x14ac:dyDescent="0.2">
      <c r="A11" s="6">
        <v>9</v>
      </c>
      <c r="B11" s="16" t="str">
        <f t="shared" si="6"/>
        <v xml:space="preserve"> </v>
      </c>
      <c r="C11" s="16" t="str">
        <f t="shared" si="0"/>
        <v xml:space="preserve"> </v>
      </c>
      <c r="D11" s="16" t="str">
        <f t="shared" si="1"/>
        <v xml:space="preserve"> </v>
      </c>
      <c r="E11" s="44"/>
      <c r="F11" s="16" t="str">
        <f t="shared" si="2"/>
        <v xml:space="preserve"> </v>
      </c>
      <c r="G11" s="17" t="str">
        <f t="shared" si="7"/>
        <v xml:space="preserve"> </v>
      </c>
      <c r="H11" s="16" t="str">
        <f t="shared" si="3"/>
        <v xml:space="preserve"> </v>
      </c>
      <c r="I11" s="16" t="str">
        <f t="shared" si="4"/>
        <v xml:space="preserve"> </v>
      </c>
      <c r="J11" s="16" t="str">
        <f t="shared" si="5"/>
        <v xml:space="preserve"> </v>
      </c>
      <c r="K11" s="7"/>
      <c r="L11" s="7"/>
      <c r="M11" s="19" t="str">
        <f t="shared" si="8"/>
        <v xml:space="preserve"> </v>
      </c>
      <c r="N11" s="19" t="str">
        <f t="shared" si="9"/>
        <v xml:space="preserve"> </v>
      </c>
      <c r="O11" s="19" t="str">
        <f t="shared" si="10"/>
        <v xml:space="preserve"> </v>
      </c>
      <c r="P11" s="43"/>
    </row>
    <row r="12" spans="1:16" ht="14.25" x14ac:dyDescent="0.2">
      <c r="A12" s="6">
        <v>10</v>
      </c>
      <c r="B12" s="16" t="str">
        <f t="shared" si="6"/>
        <v xml:space="preserve"> </v>
      </c>
      <c r="C12" s="16" t="str">
        <f t="shared" si="0"/>
        <v xml:space="preserve"> </v>
      </c>
      <c r="D12" s="16" t="str">
        <f t="shared" si="1"/>
        <v xml:space="preserve"> </v>
      </c>
      <c r="E12" s="44"/>
      <c r="F12" s="16" t="str">
        <f t="shared" si="2"/>
        <v xml:space="preserve"> </v>
      </c>
      <c r="G12" s="17" t="str">
        <f t="shared" si="7"/>
        <v xml:space="preserve"> </v>
      </c>
      <c r="H12" s="16" t="str">
        <f t="shared" si="3"/>
        <v xml:space="preserve"> </v>
      </c>
      <c r="I12" s="16" t="str">
        <f t="shared" si="4"/>
        <v xml:space="preserve"> </v>
      </c>
      <c r="J12" s="16" t="str">
        <f t="shared" si="5"/>
        <v xml:space="preserve"> </v>
      </c>
      <c r="K12" s="7"/>
      <c r="L12" s="7"/>
      <c r="M12" s="19" t="str">
        <f t="shared" si="8"/>
        <v xml:space="preserve"> </v>
      </c>
      <c r="N12" s="19" t="str">
        <f t="shared" si="9"/>
        <v xml:space="preserve"> </v>
      </c>
      <c r="O12" s="19" t="str">
        <f t="shared" si="10"/>
        <v xml:space="preserve"> </v>
      </c>
      <c r="P12" s="43"/>
    </row>
    <row r="13" spans="1:16" ht="15" x14ac:dyDescent="0.25">
      <c r="A13" s="8"/>
      <c r="B13" s="8"/>
      <c r="C13" s="8"/>
      <c r="D13" s="10" t="s">
        <v>29</v>
      </c>
      <c r="E13" s="10">
        <f>SUM(E3:E12)</f>
        <v>0</v>
      </c>
      <c r="F13" s="10">
        <f>SUM(F3:F12)</f>
        <v>0</v>
      </c>
      <c r="G13" s="9"/>
      <c r="H13" s="9"/>
      <c r="I13" s="10">
        <f>SUM(I3:I12)</f>
        <v>0</v>
      </c>
      <c r="J13" s="10">
        <f>SUM(J3:J12)</f>
        <v>0</v>
      </c>
      <c r="K13" s="11"/>
      <c r="L13" s="11"/>
      <c r="M13" s="19">
        <f>MIN(M4:M12)</f>
        <v>0</v>
      </c>
      <c r="N13" s="20"/>
      <c r="O13" s="20"/>
      <c r="P13" s="43"/>
    </row>
    <row r="14" spans="1:16" ht="15" x14ac:dyDescent="0.2">
      <c r="A14" s="8"/>
      <c r="B14" s="8"/>
      <c r="C14" s="8"/>
      <c r="D14" s="8"/>
      <c r="E14" s="40" t="str">
        <f>IF(COUNTBLANK(E3:E12)&lt;10-$C$15,"ΣΦΑΛΜΑ: Έχετε βάλει παραπάνω δεδομένα"," ")</f>
        <v xml:space="preserve"> </v>
      </c>
      <c r="F14" s="8"/>
      <c r="G14" s="8"/>
      <c r="H14" s="8"/>
      <c r="I14" s="8"/>
      <c r="J14" s="8"/>
      <c r="K14" s="8"/>
      <c r="L14" s="8"/>
      <c r="M14" s="20"/>
      <c r="N14" s="20"/>
      <c r="O14" s="20"/>
      <c r="P14" s="43"/>
    </row>
    <row r="15" spans="1:16" ht="15" x14ac:dyDescent="0.25">
      <c r="A15" s="36" t="s">
        <v>30</v>
      </c>
      <c r="B15" s="29" t="s">
        <v>31</v>
      </c>
      <c r="C15" s="45"/>
      <c r="D15" s="41" t="str">
        <f>IF(OR(C15&lt;2,C15&gt;10),"Συμπληρώστε τον αριθμό κ από 2 εως 10"," ")</f>
        <v>Συμπληρώστε τον αριθμό κ από 2 εως 10</v>
      </c>
      <c r="E15" s="30"/>
      <c r="F15" s="30"/>
      <c r="G15" s="30"/>
      <c r="H15" s="30"/>
      <c r="I15" s="30"/>
      <c r="J15" s="30"/>
      <c r="K15" s="30"/>
      <c r="L15" s="30"/>
      <c r="M15" s="60" t="s">
        <v>59</v>
      </c>
      <c r="N15" s="60"/>
      <c r="O15" s="60"/>
      <c r="P15" s="43"/>
    </row>
    <row r="16" spans="1:16" ht="15.6" customHeight="1" x14ac:dyDescent="0.25">
      <c r="A16" s="36" t="s">
        <v>32</v>
      </c>
      <c r="B16" s="29" t="s">
        <v>33</v>
      </c>
      <c r="C16" s="46"/>
      <c r="D16" s="30"/>
      <c r="E16" s="31" t="s">
        <v>34</v>
      </c>
      <c r="F16" s="32" t="s">
        <v>35</v>
      </c>
      <c r="G16" s="33">
        <f>I13</f>
        <v>0</v>
      </c>
      <c r="H16" s="30"/>
      <c r="I16" s="67" t="s">
        <v>36</v>
      </c>
      <c r="J16" s="67"/>
      <c r="K16" s="32" t="s">
        <v>37</v>
      </c>
      <c r="L16" s="33">
        <f>J13 - G16*G16</f>
        <v>0</v>
      </c>
      <c r="M16" s="60" t="s">
        <v>6</v>
      </c>
      <c r="N16" s="60"/>
      <c r="O16" s="60"/>
      <c r="P16" s="43"/>
    </row>
    <row r="17" spans="1:16" ht="15.75" x14ac:dyDescent="0.25">
      <c r="A17" s="31" t="s">
        <v>38</v>
      </c>
      <c r="B17" s="29" t="s">
        <v>39</v>
      </c>
      <c r="C17" s="46"/>
      <c r="D17" s="30"/>
      <c r="E17" s="37" t="s">
        <v>40</v>
      </c>
      <c r="F17" s="32" t="s">
        <v>41</v>
      </c>
      <c r="G17" s="33">
        <f>SUM(O3:O12)</f>
        <v>0</v>
      </c>
      <c r="H17" s="30"/>
      <c r="I17" s="63" t="s">
        <v>42</v>
      </c>
      <c r="J17" s="63"/>
      <c r="K17" s="32" t="s">
        <v>43</v>
      </c>
      <c r="L17" s="33">
        <f>SQRT(L16)</f>
        <v>0</v>
      </c>
      <c r="M17" s="39"/>
      <c r="N17" s="39"/>
      <c r="O17" s="39"/>
      <c r="P17" s="43"/>
    </row>
    <row r="18" spans="1:16" ht="15.75" x14ac:dyDescent="0.25">
      <c r="A18" s="36"/>
      <c r="B18" s="29"/>
      <c r="C18" s="30"/>
      <c r="D18" s="30"/>
      <c r="E18" s="30"/>
      <c r="F18" s="30"/>
      <c r="G18" s="30"/>
      <c r="H18" s="30"/>
      <c r="I18" s="63" t="s">
        <v>46</v>
      </c>
      <c r="J18" s="63"/>
      <c r="K18" s="32" t="s">
        <v>47</v>
      </c>
      <c r="L18" s="33" t="e">
        <f>L17/ABS(G16)</f>
        <v>#DIV/0!</v>
      </c>
      <c r="M18" s="54" t="s">
        <v>58</v>
      </c>
      <c r="N18" s="55"/>
      <c r="O18" s="55"/>
      <c r="P18" s="43"/>
    </row>
    <row r="19" spans="1:16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64" t="s">
        <v>57</v>
      </c>
      <c r="N19" s="65"/>
      <c r="O19" s="65"/>
      <c r="P19" s="43"/>
    </row>
    <row r="20" spans="1:16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61"/>
      <c r="N20" s="62"/>
      <c r="O20" s="62"/>
    </row>
    <row r="21" spans="1:16" x14ac:dyDescent="0.2">
      <c r="A21" s="3"/>
      <c r="B21" s="3"/>
      <c r="C21" s="3"/>
      <c r="D21" s="25"/>
      <c r="E21" s="25"/>
      <c r="F21" s="25"/>
      <c r="G21" s="25"/>
      <c r="H21" s="25"/>
      <c r="I21" s="25"/>
      <c r="J21" s="3"/>
      <c r="K21" s="3"/>
      <c r="L21" s="3"/>
      <c r="M21" s="23"/>
      <c r="N21" s="24"/>
      <c r="O21" s="24"/>
    </row>
    <row r="22" spans="1:16" x14ac:dyDescent="0.2">
      <c r="A22" s="3"/>
      <c r="B22" s="3"/>
      <c r="C22" s="3"/>
      <c r="D22" s="25"/>
      <c r="E22" s="25"/>
      <c r="F22" s="25"/>
      <c r="G22" s="25"/>
      <c r="H22" s="25"/>
      <c r="I22" s="25"/>
      <c r="J22" s="3"/>
      <c r="K22" s="3"/>
      <c r="L22" s="3"/>
      <c r="M22" s="23"/>
      <c r="N22" s="24"/>
      <c r="O22" s="24"/>
    </row>
    <row r="23" spans="1:16" x14ac:dyDescent="0.2">
      <c r="A23" s="3"/>
      <c r="B23" s="3"/>
      <c r="C23" s="3"/>
      <c r="D23" s="25"/>
      <c r="E23" s="25"/>
      <c r="F23" s="25"/>
      <c r="G23" s="25"/>
      <c r="H23" s="25"/>
      <c r="I23" s="25"/>
      <c r="J23" s="3"/>
      <c r="K23" s="3"/>
      <c r="L23" s="3"/>
      <c r="M23" s="23"/>
      <c r="N23" s="24"/>
      <c r="O23" s="24"/>
    </row>
    <row r="24" spans="1:16" x14ac:dyDescent="0.2">
      <c r="A24" s="3"/>
      <c r="B24" s="3"/>
      <c r="C24" s="3"/>
      <c r="D24" s="25"/>
      <c r="E24" s="25"/>
      <c r="F24" s="25"/>
      <c r="G24" s="25"/>
      <c r="H24" s="25"/>
      <c r="I24" s="25"/>
      <c r="J24" s="3"/>
      <c r="K24" s="3"/>
      <c r="L24" s="3"/>
      <c r="M24" s="23"/>
      <c r="N24" s="24"/>
      <c r="O24" s="24"/>
    </row>
    <row r="25" spans="1:16" x14ac:dyDescent="0.2">
      <c r="A25" s="3"/>
      <c r="B25" s="3"/>
      <c r="C25" s="3"/>
      <c r="D25" s="25"/>
      <c r="E25" s="25"/>
      <c r="F25" s="25"/>
      <c r="G25" s="25"/>
      <c r="H25" s="25"/>
      <c r="I25" s="25"/>
      <c r="J25" s="3"/>
      <c r="K25" s="3"/>
      <c r="L25" s="3"/>
      <c r="M25" s="23"/>
      <c r="N25" s="24"/>
      <c r="O25" s="24"/>
    </row>
    <row r="26" spans="1:16" x14ac:dyDescent="0.2">
      <c r="A26" s="3"/>
      <c r="B26" s="3"/>
      <c r="C26" s="3"/>
      <c r="D26" s="25"/>
      <c r="E26" s="25"/>
      <c r="F26" s="25"/>
      <c r="G26" s="25"/>
      <c r="H26" s="25"/>
      <c r="I26" s="25"/>
      <c r="J26" s="3"/>
      <c r="K26" s="3"/>
      <c r="L26" s="3"/>
      <c r="M26" s="23"/>
      <c r="N26" s="24"/>
      <c r="O26" s="24"/>
    </row>
    <row r="27" spans="1:16" x14ac:dyDescent="0.2">
      <c r="A27" s="3"/>
      <c r="B27" s="3"/>
      <c r="C27" s="3"/>
      <c r="D27" s="25"/>
      <c r="E27" s="25"/>
      <c r="F27" s="25"/>
      <c r="G27" s="25"/>
      <c r="H27" s="25"/>
      <c r="I27" s="25"/>
      <c r="J27" s="3"/>
      <c r="K27" s="3"/>
      <c r="L27" s="3"/>
      <c r="M27" s="23"/>
      <c r="N27" s="24"/>
      <c r="O27" s="24"/>
    </row>
    <row r="28" spans="1:16" x14ac:dyDescent="0.2">
      <c r="A28" s="3"/>
      <c r="B28" s="3"/>
      <c r="C28" s="3"/>
      <c r="D28" s="25"/>
      <c r="E28" s="25"/>
      <c r="F28" s="25"/>
      <c r="G28" s="25"/>
      <c r="H28" s="25"/>
      <c r="I28" s="25"/>
      <c r="J28" s="3"/>
      <c r="K28" s="3"/>
      <c r="L28" s="3"/>
      <c r="M28" s="23"/>
      <c r="N28" s="24"/>
      <c r="O28" s="24"/>
    </row>
    <row r="29" spans="1:16" x14ac:dyDescent="0.2">
      <c r="A29" s="3"/>
      <c r="B29" s="3"/>
      <c r="C29" s="3"/>
      <c r="D29" s="25"/>
      <c r="E29" s="25"/>
      <c r="F29" s="25"/>
      <c r="G29" s="25"/>
      <c r="H29" s="25"/>
      <c r="I29" s="25"/>
      <c r="J29" s="3"/>
      <c r="K29" s="3"/>
      <c r="L29" s="3"/>
      <c r="M29" s="23"/>
      <c r="N29" s="24"/>
      <c r="O29" s="24"/>
    </row>
    <row r="30" spans="1:1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3"/>
      <c r="N30" s="24"/>
      <c r="O30" s="24"/>
    </row>
  </sheetData>
  <sheetProtection password="CA9C" sheet="1" objects="1" scenarios="1"/>
  <mergeCells count="9">
    <mergeCell ref="M20:O20"/>
    <mergeCell ref="I18:J18"/>
    <mergeCell ref="M18:O18"/>
    <mergeCell ref="M19:O19"/>
    <mergeCell ref="M1:O1"/>
    <mergeCell ref="M15:O15"/>
    <mergeCell ref="I16:J16"/>
    <mergeCell ref="M16:O16"/>
    <mergeCell ref="I17:J17"/>
  </mergeCells>
  <hyperlinks>
    <hyperlink ref="M19" r:id="rId1"/>
  </hyperlinks>
  <pageMargins left="0.78749999999999998" right="0.78749999999999998" top="1.0249999999999999" bottom="1.0249999999999999" header="0.78749999999999998" footer="0.78749999999999998"/>
  <pageSetup paperSize="9" orientation="portrait" r:id="rId2"/>
  <headerFooter>
    <oddHeader>&amp;C&amp;A</oddHeader>
    <oddFooter>&amp;CPage 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showRowColHeaders="0" workbookViewId="0"/>
  </sheetViews>
  <sheetFormatPr defaultRowHeight="12.75" x14ac:dyDescent="0.2"/>
  <cols>
    <col min="1" max="1025" width="11.5703125"/>
  </cols>
  <sheetData>
    <row r="1" spans="1:15" ht="37.35" customHeight="1" thickTop="1" thickBot="1" x14ac:dyDescent="0.25">
      <c r="A1" s="27" t="str">
        <f>HYPERLINK("#Menu!B2","Επιστροφή Menu")</f>
        <v>Επιστροφή Menu</v>
      </c>
      <c r="B1" s="4" t="s">
        <v>50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/>
      <c r="J1" s="4"/>
      <c r="K1" s="8"/>
      <c r="L1" s="8"/>
      <c r="M1" s="66" t="s">
        <v>51</v>
      </c>
      <c r="N1" s="66"/>
      <c r="O1" s="66"/>
    </row>
    <row r="2" spans="1:15" ht="24" thickTop="1" x14ac:dyDescent="0.2">
      <c r="A2" s="5" t="s">
        <v>17</v>
      </c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5" t="s">
        <v>28</v>
      </c>
      <c r="K2" s="8"/>
      <c r="L2" s="8"/>
      <c r="M2" s="19">
        <f>C13/2</f>
        <v>0</v>
      </c>
      <c r="N2" s="19">
        <f>ROUNDUP(M2,0)</f>
        <v>0</v>
      </c>
      <c r="O2" s="19">
        <f>ROUNDUP(M2+0.5,0)</f>
        <v>1</v>
      </c>
    </row>
    <row r="3" spans="1:15" ht="14.25" x14ac:dyDescent="0.2">
      <c r="A3" s="6">
        <v>1</v>
      </c>
      <c r="B3" s="44"/>
      <c r="C3" s="44"/>
      <c r="D3" s="17" t="str">
        <f t="shared" ref="D3:D12" si="0">IF(A3&lt;=$C$15,C3/$C$17," ")</f>
        <v xml:space="preserve"> </v>
      </c>
      <c r="E3" s="17" t="str">
        <f t="shared" ref="E3:E12" si="1">IF(A3&lt;=$C$15,100*D3," ")</f>
        <v xml:space="preserve"> </v>
      </c>
      <c r="F3" s="16" t="str">
        <f>IF(A3&lt;=$C$15,C3," ")</f>
        <v xml:space="preserve"> </v>
      </c>
      <c r="G3" s="17" t="str">
        <f>IF(A3&lt;=$C$15,D3," ")</f>
        <v xml:space="preserve"> </v>
      </c>
      <c r="H3" s="17" t="str">
        <f t="shared" ref="H3:H12" si="2">IF(A3&lt;=$C$15,100*G3," ")</f>
        <v xml:space="preserve"> </v>
      </c>
      <c r="I3" s="16" t="str">
        <f t="shared" ref="I3:I12" si="3">IF(A3&lt;=$C$15,B3*C3," ")</f>
        <v xml:space="preserve"> </v>
      </c>
      <c r="J3" s="16" t="str">
        <f t="shared" ref="J3:J12" si="4">IF(A3&lt;=$C$15,(B3^2)*C3," ")</f>
        <v xml:space="preserve"> </v>
      </c>
      <c r="K3" s="8"/>
      <c r="L3" s="8"/>
      <c r="M3" s="19"/>
      <c r="N3" s="19" t="str">
        <f t="shared" ref="N3:N12" si="5">IF(A3&lt;=$C$15,F3-$N$2," ")</f>
        <v xml:space="preserve"> </v>
      </c>
      <c r="O3" s="19" t="str">
        <f t="shared" ref="O3:O12" si="6">IF(A3&lt;=$C$15,F3-$O$2," ")</f>
        <v xml:space="preserve"> </v>
      </c>
    </row>
    <row r="4" spans="1:15" ht="14.25" x14ac:dyDescent="0.2">
      <c r="A4" s="6">
        <v>2</v>
      </c>
      <c r="B4" s="44"/>
      <c r="C4" s="44"/>
      <c r="D4" s="17" t="str">
        <f t="shared" si="0"/>
        <v xml:space="preserve"> </v>
      </c>
      <c r="E4" s="17" t="str">
        <f t="shared" si="1"/>
        <v xml:space="preserve"> </v>
      </c>
      <c r="F4" s="16" t="str">
        <f t="shared" ref="F4:F12" si="7">IF(A4&lt;=$C$15,C4+F3," ")</f>
        <v xml:space="preserve"> </v>
      </c>
      <c r="G4" s="17" t="str">
        <f t="shared" ref="G4:G12" si="8">IF(A4&lt;=$C$15,D4+G3," ")</f>
        <v xml:space="preserve"> </v>
      </c>
      <c r="H4" s="17" t="str">
        <f t="shared" si="2"/>
        <v xml:space="preserve"> </v>
      </c>
      <c r="I4" s="16" t="str">
        <f t="shared" si="3"/>
        <v xml:space="preserve"> </v>
      </c>
      <c r="J4" s="16" t="str">
        <f t="shared" si="4"/>
        <v xml:space="preserve"> </v>
      </c>
      <c r="K4" s="8"/>
      <c r="L4" s="8"/>
      <c r="M4" s="19" t="str">
        <f t="shared" ref="M4:M12" si="9">IF(A4&lt;=$C$15,IF(AND(N3&lt;0,N4&gt;=0),B4,0)+IF(AND(O3&lt;0,O4&gt;=0),B4,0)," ")</f>
        <v xml:space="preserve"> </v>
      </c>
      <c r="N4" s="19" t="str">
        <f t="shared" si="5"/>
        <v xml:space="preserve"> </v>
      </c>
      <c r="O4" s="19" t="str">
        <f t="shared" si="6"/>
        <v xml:space="preserve"> </v>
      </c>
    </row>
    <row r="5" spans="1:15" ht="14.25" x14ac:dyDescent="0.2">
      <c r="A5" s="6">
        <v>3</v>
      </c>
      <c r="B5" s="44"/>
      <c r="C5" s="44"/>
      <c r="D5" s="17" t="str">
        <f t="shared" si="0"/>
        <v xml:space="preserve"> </v>
      </c>
      <c r="E5" s="17" t="str">
        <f t="shared" si="1"/>
        <v xml:space="preserve"> </v>
      </c>
      <c r="F5" s="16" t="str">
        <f t="shared" si="7"/>
        <v xml:space="preserve"> </v>
      </c>
      <c r="G5" s="17" t="str">
        <f t="shared" si="8"/>
        <v xml:space="preserve"> </v>
      </c>
      <c r="H5" s="17" t="str">
        <f t="shared" si="2"/>
        <v xml:space="preserve"> </v>
      </c>
      <c r="I5" s="16" t="str">
        <f t="shared" si="3"/>
        <v xml:space="preserve"> </v>
      </c>
      <c r="J5" s="16" t="str">
        <f t="shared" si="4"/>
        <v xml:space="preserve"> </v>
      </c>
      <c r="K5" s="8"/>
      <c r="L5" s="8"/>
      <c r="M5" s="19" t="str">
        <f t="shared" si="9"/>
        <v xml:space="preserve"> </v>
      </c>
      <c r="N5" s="19" t="str">
        <f t="shared" si="5"/>
        <v xml:space="preserve"> </v>
      </c>
      <c r="O5" s="19" t="str">
        <f t="shared" si="6"/>
        <v xml:space="preserve"> </v>
      </c>
    </row>
    <row r="6" spans="1:15" ht="14.25" x14ac:dyDescent="0.2">
      <c r="A6" s="6">
        <v>4</v>
      </c>
      <c r="B6" s="44"/>
      <c r="C6" s="44"/>
      <c r="D6" s="17" t="str">
        <f t="shared" si="0"/>
        <v xml:space="preserve"> </v>
      </c>
      <c r="E6" s="17" t="str">
        <f t="shared" si="1"/>
        <v xml:space="preserve"> </v>
      </c>
      <c r="F6" s="16" t="str">
        <f t="shared" si="7"/>
        <v xml:space="preserve"> </v>
      </c>
      <c r="G6" s="17" t="str">
        <f t="shared" si="8"/>
        <v xml:space="preserve"> </v>
      </c>
      <c r="H6" s="17" t="str">
        <f t="shared" si="2"/>
        <v xml:space="preserve"> </v>
      </c>
      <c r="I6" s="16" t="str">
        <f t="shared" si="3"/>
        <v xml:space="preserve"> </v>
      </c>
      <c r="J6" s="16" t="str">
        <f t="shared" si="4"/>
        <v xml:space="preserve"> </v>
      </c>
      <c r="K6" s="8"/>
      <c r="L6" s="8"/>
      <c r="M6" s="19" t="str">
        <f t="shared" si="9"/>
        <v xml:space="preserve"> </v>
      </c>
      <c r="N6" s="19" t="str">
        <f t="shared" si="5"/>
        <v xml:space="preserve"> </v>
      </c>
      <c r="O6" s="19" t="str">
        <f t="shared" si="6"/>
        <v xml:space="preserve"> </v>
      </c>
    </row>
    <row r="7" spans="1:15" ht="14.25" x14ac:dyDescent="0.2">
      <c r="A7" s="6">
        <v>5</v>
      </c>
      <c r="B7" s="44"/>
      <c r="C7" s="44"/>
      <c r="D7" s="17" t="str">
        <f t="shared" si="0"/>
        <v xml:space="preserve"> </v>
      </c>
      <c r="E7" s="17" t="str">
        <f t="shared" si="1"/>
        <v xml:space="preserve"> </v>
      </c>
      <c r="F7" s="16" t="str">
        <f t="shared" si="7"/>
        <v xml:space="preserve"> </v>
      </c>
      <c r="G7" s="17" t="str">
        <f t="shared" si="8"/>
        <v xml:space="preserve"> </v>
      </c>
      <c r="H7" s="17" t="str">
        <f t="shared" si="2"/>
        <v xml:space="preserve"> </v>
      </c>
      <c r="I7" s="16" t="str">
        <f t="shared" si="3"/>
        <v xml:space="preserve"> </v>
      </c>
      <c r="J7" s="16" t="str">
        <f t="shared" si="4"/>
        <v xml:space="preserve"> </v>
      </c>
      <c r="K7" s="8"/>
      <c r="L7" s="8"/>
      <c r="M7" s="19" t="str">
        <f t="shared" si="9"/>
        <v xml:space="preserve"> </v>
      </c>
      <c r="N7" s="19" t="str">
        <f t="shared" si="5"/>
        <v xml:space="preserve"> </v>
      </c>
      <c r="O7" s="19" t="str">
        <f t="shared" si="6"/>
        <v xml:space="preserve"> </v>
      </c>
    </row>
    <row r="8" spans="1:15" ht="14.25" x14ac:dyDescent="0.2">
      <c r="A8" s="6">
        <v>6</v>
      </c>
      <c r="B8" s="44"/>
      <c r="C8" s="44"/>
      <c r="D8" s="17" t="str">
        <f t="shared" si="0"/>
        <v xml:space="preserve"> </v>
      </c>
      <c r="E8" s="17" t="str">
        <f t="shared" si="1"/>
        <v xml:space="preserve"> </v>
      </c>
      <c r="F8" s="16" t="str">
        <f t="shared" si="7"/>
        <v xml:space="preserve"> </v>
      </c>
      <c r="G8" s="17" t="str">
        <f t="shared" si="8"/>
        <v xml:space="preserve"> </v>
      </c>
      <c r="H8" s="17" t="str">
        <f t="shared" si="2"/>
        <v xml:space="preserve"> </v>
      </c>
      <c r="I8" s="16" t="str">
        <f t="shared" si="3"/>
        <v xml:space="preserve"> </v>
      </c>
      <c r="J8" s="16" t="str">
        <f t="shared" si="4"/>
        <v xml:space="preserve"> </v>
      </c>
      <c r="K8" s="8"/>
      <c r="L8" s="8"/>
      <c r="M8" s="19" t="str">
        <f t="shared" si="9"/>
        <v xml:space="preserve"> </v>
      </c>
      <c r="N8" s="19" t="str">
        <f t="shared" si="5"/>
        <v xml:space="preserve"> </v>
      </c>
      <c r="O8" s="19" t="str">
        <f t="shared" si="6"/>
        <v xml:space="preserve"> </v>
      </c>
    </row>
    <row r="9" spans="1:15" ht="14.25" x14ac:dyDescent="0.2">
      <c r="A9" s="6">
        <v>7</v>
      </c>
      <c r="B9" s="44"/>
      <c r="C9" s="44"/>
      <c r="D9" s="17" t="str">
        <f t="shared" si="0"/>
        <v xml:space="preserve"> </v>
      </c>
      <c r="E9" s="17" t="str">
        <f t="shared" si="1"/>
        <v xml:space="preserve"> </v>
      </c>
      <c r="F9" s="16" t="str">
        <f t="shared" si="7"/>
        <v xml:space="preserve"> </v>
      </c>
      <c r="G9" s="17" t="str">
        <f t="shared" si="8"/>
        <v xml:space="preserve"> </v>
      </c>
      <c r="H9" s="17" t="str">
        <f t="shared" si="2"/>
        <v xml:space="preserve"> </v>
      </c>
      <c r="I9" s="16" t="str">
        <f t="shared" si="3"/>
        <v xml:space="preserve"> </v>
      </c>
      <c r="J9" s="16" t="str">
        <f t="shared" si="4"/>
        <v xml:space="preserve"> </v>
      </c>
      <c r="K9" s="8"/>
      <c r="L9" s="8"/>
      <c r="M9" s="19" t="str">
        <f t="shared" si="9"/>
        <v xml:space="preserve"> </v>
      </c>
      <c r="N9" s="19" t="str">
        <f t="shared" si="5"/>
        <v xml:space="preserve"> </v>
      </c>
      <c r="O9" s="19" t="str">
        <f t="shared" si="6"/>
        <v xml:space="preserve"> </v>
      </c>
    </row>
    <row r="10" spans="1:15" ht="14.25" x14ac:dyDescent="0.2">
      <c r="A10" s="6">
        <v>8</v>
      </c>
      <c r="B10" s="44"/>
      <c r="C10" s="44"/>
      <c r="D10" s="17" t="str">
        <f t="shared" si="0"/>
        <v xml:space="preserve"> </v>
      </c>
      <c r="E10" s="17" t="str">
        <f t="shared" si="1"/>
        <v xml:space="preserve"> </v>
      </c>
      <c r="F10" s="16" t="str">
        <f t="shared" si="7"/>
        <v xml:space="preserve"> </v>
      </c>
      <c r="G10" s="17" t="str">
        <f t="shared" si="8"/>
        <v xml:space="preserve"> </v>
      </c>
      <c r="H10" s="17" t="str">
        <f t="shared" si="2"/>
        <v xml:space="preserve"> </v>
      </c>
      <c r="I10" s="16" t="str">
        <f t="shared" si="3"/>
        <v xml:space="preserve"> </v>
      </c>
      <c r="J10" s="16" t="str">
        <f t="shared" si="4"/>
        <v xml:space="preserve"> </v>
      </c>
      <c r="K10" s="8"/>
      <c r="L10" s="8"/>
      <c r="M10" s="19" t="str">
        <f t="shared" si="9"/>
        <v xml:space="preserve"> </v>
      </c>
      <c r="N10" s="19" t="str">
        <f t="shared" si="5"/>
        <v xml:space="preserve"> </v>
      </c>
      <c r="O10" s="19" t="str">
        <f t="shared" si="6"/>
        <v xml:space="preserve"> </v>
      </c>
    </row>
    <row r="11" spans="1:15" ht="14.25" x14ac:dyDescent="0.2">
      <c r="A11" s="6">
        <v>9</v>
      </c>
      <c r="B11" s="44"/>
      <c r="C11" s="44"/>
      <c r="D11" s="17" t="str">
        <f t="shared" si="0"/>
        <v xml:space="preserve"> </v>
      </c>
      <c r="E11" s="17" t="str">
        <f t="shared" si="1"/>
        <v xml:space="preserve"> </v>
      </c>
      <c r="F11" s="16" t="str">
        <f t="shared" si="7"/>
        <v xml:space="preserve"> </v>
      </c>
      <c r="G11" s="17" t="str">
        <f t="shared" si="8"/>
        <v xml:space="preserve"> </v>
      </c>
      <c r="H11" s="17" t="str">
        <f t="shared" si="2"/>
        <v xml:space="preserve"> </v>
      </c>
      <c r="I11" s="16" t="str">
        <f t="shared" si="3"/>
        <v xml:space="preserve"> </v>
      </c>
      <c r="J11" s="16" t="str">
        <f t="shared" si="4"/>
        <v xml:space="preserve"> </v>
      </c>
      <c r="K11" s="8"/>
      <c r="L11" s="8"/>
      <c r="M11" s="19" t="str">
        <f t="shared" si="9"/>
        <v xml:space="preserve"> </v>
      </c>
      <c r="N11" s="19" t="str">
        <f t="shared" si="5"/>
        <v xml:space="preserve"> </v>
      </c>
      <c r="O11" s="19" t="str">
        <f t="shared" si="6"/>
        <v xml:space="preserve"> </v>
      </c>
    </row>
    <row r="12" spans="1:15" ht="14.25" x14ac:dyDescent="0.2">
      <c r="A12" s="6">
        <v>10</v>
      </c>
      <c r="B12" s="44"/>
      <c r="C12" s="44"/>
      <c r="D12" s="17" t="str">
        <f t="shared" si="0"/>
        <v xml:space="preserve"> </v>
      </c>
      <c r="E12" s="17" t="str">
        <f t="shared" si="1"/>
        <v xml:space="preserve"> </v>
      </c>
      <c r="F12" s="16" t="str">
        <f t="shared" si="7"/>
        <v xml:space="preserve"> </v>
      </c>
      <c r="G12" s="17" t="str">
        <f t="shared" si="8"/>
        <v xml:space="preserve"> </v>
      </c>
      <c r="H12" s="17" t="str">
        <f t="shared" si="2"/>
        <v xml:space="preserve"> </v>
      </c>
      <c r="I12" s="16" t="str">
        <f t="shared" si="3"/>
        <v xml:space="preserve"> </v>
      </c>
      <c r="J12" s="16" t="str">
        <f t="shared" si="4"/>
        <v xml:space="preserve"> </v>
      </c>
      <c r="K12" s="8"/>
      <c r="L12" s="8"/>
      <c r="M12" s="19" t="str">
        <f t="shared" si="9"/>
        <v xml:space="preserve"> </v>
      </c>
      <c r="N12" s="19" t="str">
        <f t="shared" si="5"/>
        <v xml:space="preserve"> </v>
      </c>
      <c r="O12" s="19" t="str">
        <f t="shared" si="6"/>
        <v xml:space="preserve"> </v>
      </c>
    </row>
    <row r="13" spans="1:15" ht="15" x14ac:dyDescent="0.25">
      <c r="A13" s="8"/>
      <c r="B13" s="15" t="s">
        <v>29</v>
      </c>
      <c r="C13" s="15">
        <f>SUM(C3:C12)</f>
        <v>0</v>
      </c>
      <c r="D13" s="15">
        <f>SUM(D3:D12)</f>
        <v>0</v>
      </c>
      <c r="E13" s="15">
        <f>SUM(E3:E12)</f>
        <v>0</v>
      </c>
      <c r="F13" s="13"/>
      <c r="G13" s="13"/>
      <c r="H13" s="13"/>
      <c r="I13" s="15">
        <f>SUM(I3:I12)</f>
        <v>0</v>
      </c>
      <c r="J13" s="15">
        <f>SUM(J3:J12)</f>
        <v>0</v>
      </c>
      <c r="K13" s="8"/>
      <c r="L13" s="8"/>
      <c r="M13" s="19">
        <f>SUM(M4:M12)/2</f>
        <v>0</v>
      </c>
      <c r="N13" s="20"/>
      <c r="O13" s="20"/>
    </row>
    <row r="14" spans="1:15" ht="15" x14ac:dyDescent="0.25">
      <c r="A14" s="12"/>
      <c r="B14" s="40" t="str">
        <f>IF(OR(COUNTBLANK(B3:B12)&lt;10-$C$15,COUNTBLANK(C3:C12)&lt;10-$C$15),"ΣΦΑΛΜΑ: Έχετε βάλει παραπάνω δεδομένα"," ")</f>
        <v xml:space="preserve"> </v>
      </c>
      <c r="C14" s="14"/>
      <c r="D14" s="8"/>
      <c r="E14" s="14"/>
      <c r="F14" s="8"/>
      <c r="G14" s="8"/>
      <c r="H14" s="8"/>
      <c r="I14" s="8"/>
      <c r="J14" s="8"/>
      <c r="K14" s="8"/>
      <c r="L14" s="8"/>
      <c r="M14" s="20"/>
      <c r="N14" s="20"/>
      <c r="O14" s="20"/>
    </row>
    <row r="15" spans="1:15" ht="15" x14ac:dyDescent="0.25">
      <c r="A15" s="36" t="s">
        <v>52</v>
      </c>
      <c r="B15" s="29" t="s">
        <v>31</v>
      </c>
      <c r="C15" s="45"/>
      <c r="D15" s="41" t="str">
        <f>IF(OR(C15&lt;2,C15&gt;10),"Συμπληρώστε τον αριθμό κ από 2 εως 10"," ")</f>
        <v>Συμπληρώστε τον αριθμό κ από 2 εως 10</v>
      </c>
      <c r="E15" s="30"/>
      <c r="F15" s="30"/>
      <c r="G15" s="30"/>
      <c r="H15" s="30"/>
      <c r="I15" s="30"/>
      <c r="J15" s="30"/>
      <c r="K15" s="30"/>
      <c r="L15" s="30"/>
      <c r="M15" s="60" t="s">
        <v>59</v>
      </c>
      <c r="N15" s="60"/>
      <c r="O15" s="60"/>
    </row>
    <row r="16" spans="1:15" ht="15.6" customHeight="1" x14ac:dyDescent="0.25">
      <c r="A16" s="36" t="s">
        <v>32</v>
      </c>
      <c r="B16" s="29" t="s">
        <v>33</v>
      </c>
      <c r="C16" s="34">
        <f>MAX(B3:B12)-MIN(B3:B12)</f>
        <v>0</v>
      </c>
      <c r="D16" s="30"/>
      <c r="E16" s="31" t="s">
        <v>34</v>
      </c>
      <c r="F16" s="32" t="s">
        <v>35</v>
      </c>
      <c r="G16" s="33" t="e">
        <f>I13/C13</f>
        <v>#DIV/0!</v>
      </c>
      <c r="H16" s="30"/>
      <c r="I16" s="67" t="s">
        <v>36</v>
      </c>
      <c r="J16" s="67"/>
      <c r="K16" s="32" t="s">
        <v>37</v>
      </c>
      <c r="L16" s="33" t="e">
        <f>J13/C17 - G16*G16</f>
        <v>#DIV/0!</v>
      </c>
      <c r="M16" s="60" t="s">
        <v>6</v>
      </c>
      <c r="N16" s="60"/>
      <c r="O16" s="60"/>
    </row>
    <row r="17" spans="1:15" ht="15.75" x14ac:dyDescent="0.25">
      <c r="A17" s="36" t="s">
        <v>44</v>
      </c>
      <c r="B17" s="29" t="s">
        <v>45</v>
      </c>
      <c r="C17" s="34">
        <f>C13</f>
        <v>0</v>
      </c>
      <c r="D17" s="30"/>
      <c r="E17" s="37" t="s">
        <v>40</v>
      </c>
      <c r="F17" s="32" t="s">
        <v>41</v>
      </c>
      <c r="G17" s="33">
        <f>M13</f>
        <v>0</v>
      </c>
      <c r="H17" s="30"/>
      <c r="I17" s="63" t="s">
        <v>42</v>
      </c>
      <c r="J17" s="63"/>
      <c r="K17" s="32" t="s">
        <v>43</v>
      </c>
      <c r="L17" s="33" t="e">
        <f>SQRT(L16)</f>
        <v>#DIV/0!</v>
      </c>
      <c r="M17" s="39"/>
      <c r="N17" s="39"/>
      <c r="O17" s="39"/>
    </row>
    <row r="18" spans="1:15" ht="15.75" x14ac:dyDescent="0.25">
      <c r="A18" s="36"/>
      <c r="B18" s="29"/>
      <c r="C18" s="34"/>
      <c r="D18" s="30"/>
      <c r="E18" s="30"/>
      <c r="F18" s="30"/>
      <c r="G18" s="30"/>
      <c r="H18" s="30"/>
      <c r="I18" s="63" t="s">
        <v>46</v>
      </c>
      <c r="J18" s="63"/>
      <c r="K18" s="32" t="s">
        <v>47</v>
      </c>
      <c r="L18" s="33" t="e">
        <f>L17/ABS(G16)</f>
        <v>#DIV/0!</v>
      </c>
      <c r="M18" s="54" t="s">
        <v>58</v>
      </c>
      <c r="N18" s="55"/>
      <c r="O18" s="55"/>
    </row>
    <row r="19" spans="1:15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64" t="s">
        <v>57</v>
      </c>
      <c r="N19" s="65"/>
      <c r="O19" s="65"/>
    </row>
    <row r="20" spans="1:1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61"/>
      <c r="N20" s="62"/>
      <c r="O20" s="62"/>
    </row>
    <row r="21" spans="1:15" x14ac:dyDescent="0.2">
      <c r="A21" s="3"/>
      <c r="B21" s="3"/>
      <c r="C21" s="3"/>
      <c r="D21" s="25"/>
      <c r="E21" s="25"/>
      <c r="F21" s="25"/>
      <c r="G21" s="25"/>
      <c r="H21" s="25"/>
      <c r="I21" s="25"/>
      <c r="J21" s="3"/>
      <c r="K21" s="3"/>
      <c r="L21" s="3"/>
      <c r="M21" s="23"/>
      <c r="N21" s="24"/>
      <c r="O21" s="24"/>
    </row>
    <row r="22" spans="1:15" x14ac:dyDescent="0.2">
      <c r="A22" s="3"/>
      <c r="B22" s="3"/>
      <c r="C22" s="3"/>
      <c r="D22" s="25"/>
      <c r="E22" s="25"/>
      <c r="F22" s="25"/>
      <c r="G22" s="25"/>
      <c r="H22" s="25"/>
      <c r="I22" s="25"/>
      <c r="J22" s="3"/>
      <c r="K22" s="3"/>
      <c r="L22" s="3"/>
      <c r="M22" s="23"/>
      <c r="N22" s="24"/>
      <c r="O22" s="24"/>
    </row>
    <row r="23" spans="1:15" x14ac:dyDescent="0.2">
      <c r="A23" s="3"/>
      <c r="B23" s="3"/>
      <c r="C23" s="3"/>
      <c r="D23" s="25"/>
      <c r="E23" s="25"/>
      <c r="F23" s="25"/>
      <c r="G23" s="25"/>
      <c r="H23" s="25"/>
      <c r="I23" s="25"/>
      <c r="J23" s="3"/>
      <c r="K23" s="3"/>
      <c r="L23" s="3"/>
      <c r="M23" s="23"/>
      <c r="N23" s="24"/>
      <c r="O23" s="24"/>
    </row>
    <row r="24" spans="1:15" x14ac:dyDescent="0.2">
      <c r="A24" s="3"/>
      <c r="B24" s="3"/>
      <c r="C24" s="3"/>
      <c r="D24" s="25"/>
      <c r="E24" s="25"/>
      <c r="F24" s="25"/>
      <c r="G24" s="25"/>
      <c r="H24" s="25"/>
      <c r="I24" s="25"/>
      <c r="J24" s="3"/>
      <c r="K24" s="3"/>
      <c r="L24" s="3"/>
      <c r="M24" s="23"/>
      <c r="N24" s="24"/>
      <c r="O24" s="24"/>
    </row>
    <row r="25" spans="1:15" x14ac:dyDescent="0.2">
      <c r="A25" s="3"/>
      <c r="B25" s="3"/>
      <c r="C25" s="3"/>
      <c r="D25" s="25"/>
      <c r="E25" s="25"/>
      <c r="F25" s="25"/>
      <c r="G25" s="25"/>
      <c r="H25" s="25"/>
      <c r="I25" s="25"/>
      <c r="J25" s="3"/>
      <c r="K25" s="3"/>
      <c r="L25" s="3"/>
      <c r="M25" s="23"/>
      <c r="N25" s="24"/>
      <c r="O25" s="24"/>
    </row>
    <row r="26" spans="1:15" x14ac:dyDescent="0.2">
      <c r="A26" s="3"/>
      <c r="B26" s="3"/>
      <c r="C26" s="3"/>
      <c r="D26" s="25"/>
      <c r="E26" s="25"/>
      <c r="F26" s="25"/>
      <c r="G26" s="25"/>
      <c r="H26" s="25"/>
      <c r="I26" s="25"/>
      <c r="J26" s="3"/>
      <c r="K26" s="3"/>
      <c r="L26" s="3"/>
      <c r="M26" s="23"/>
      <c r="N26" s="24"/>
      <c r="O26" s="24"/>
    </row>
    <row r="27" spans="1:15" x14ac:dyDescent="0.2">
      <c r="A27" s="3"/>
      <c r="B27" s="3"/>
      <c r="C27" s="3"/>
      <c r="D27" s="25"/>
      <c r="E27" s="25"/>
      <c r="F27" s="25"/>
      <c r="G27" s="25"/>
      <c r="H27" s="25"/>
      <c r="I27" s="25"/>
      <c r="J27" s="3"/>
      <c r="K27" s="3"/>
      <c r="L27" s="3"/>
      <c r="M27" s="23"/>
      <c r="N27" s="24"/>
      <c r="O27" s="24"/>
    </row>
    <row r="28" spans="1:15" x14ac:dyDescent="0.2">
      <c r="A28" s="3"/>
      <c r="B28" s="3"/>
      <c r="C28" s="3"/>
      <c r="D28" s="25"/>
      <c r="E28" s="25"/>
      <c r="F28" s="25"/>
      <c r="G28" s="25"/>
      <c r="H28" s="25"/>
      <c r="I28" s="25"/>
      <c r="J28" s="3"/>
      <c r="K28" s="3"/>
      <c r="L28" s="3"/>
      <c r="M28" s="23"/>
      <c r="N28" s="24"/>
      <c r="O28" s="24"/>
    </row>
    <row r="29" spans="1:15" x14ac:dyDescent="0.2">
      <c r="A29" s="3"/>
      <c r="B29" s="3"/>
      <c r="C29" s="3"/>
      <c r="D29" s="25"/>
      <c r="E29" s="25"/>
      <c r="F29" s="25"/>
      <c r="G29" s="25"/>
      <c r="H29" s="25"/>
      <c r="I29" s="25"/>
      <c r="J29" s="3"/>
      <c r="K29" s="3"/>
      <c r="L29" s="3"/>
      <c r="M29" s="23"/>
      <c r="N29" s="24"/>
      <c r="O29" s="24"/>
    </row>
    <row r="30" spans="1:1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3"/>
      <c r="N30" s="24"/>
      <c r="O30" s="24"/>
    </row>
  </sheetData>
  <sheetProtection password="CA9C" sheet="1" objects="1" scenarios="1"/>
  <mergeCells count="9">
    <mergeCell ref="M20:O20"/>
    <mergeCell ref="I18:J18"/>
    <mergeCell ref="M18:O18"/>
    <mergeCell ref="M19:O19"/>
    <mergeCell ref="M1:O1"/>
    <mergeCell ref="M15:O15"/>
    <mergeCell ref="I16:J16"/>
    <mergeCell ref="M16:O16"/>
    <mergeCell ref="I17:J17"/>
  </mergeCells>
  <hyperlinks>
    <hyperlink ref="M19" r:id="rId1"/>
  </hyperlinks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showRowColHeaders="0" workbookViewId="0"/>
  </sheetViews>
  <sheetFormatPr defaultRowHeight="12.75" x14ac:dyDescent="0.2"/>
  <cols>
    <col min="1" max="1025" width="11.5703125"/>
  </cols>
  <sheetData>
    <row r="1" spans="1:15" ht="37.35" customHeight="1" thickTop="1" thickBot="1" x14ac:dyDescent="0.25">
      <c r="A1" s="27" t="str">
        <f>HYPERLINK("#Menu!B2","Επιστροφή Menu")</f>
        <v>Επιστροφή Menu</v>
      </c>
      <c r="B1" s="4" t="s">
        <v>50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/>
      <c r="J1" s="4"/>
      <c r="K1" s="8"/>
      <c r="L1" s="8"/>
      <c r="M1" s="66" t="s">
        <v>4</v>
      </c>
      <c r="N1" s="66"/>
      <c r="O1" s="66"/>
    </row>
    <row r="2" spans="1:15" ht="24" thickTop="1" x14ac:dyDescent="0.2">
      <c r="A2" s="5" t="s">
        <v>17</v>
      </c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53</v>
      </c>
      <c r="J2" s="5" t="s">
        <v>49</v>
      </c>
      <c r="K2" s="8"/>
      <c r="L2" s="8"/>
      <c r="M2" s="19">
        <f>C13/2</f>
        <v>0</v>
      </c>
      <c r="N2" s="19">
        <f>ROUNDUP(M2,0)</f>
        <v>0</v>
      </c>
      <c r="O2" s="19">
        <f>ROUNDUP(M2+0.5,0)</f>
        <v>1</v>
      </c>
    </row>
    <row r="3" spans="1:15" ht="14.25" x14ac:dyDescent="0.2">
      <c r="A3" s="6">
        <v>1</v>
      </c>
      <c r="B3" s="44"/>
      <c r="C3" s="18" t="str">
        <f t="shared" ref="C3:C12" si="0">IF(A3&lt;=$C$15,D3*$C$17," ")</f>
        <v xml:space="preserve"> </v>
      </c>
      <c r="D3" s="48"/>
      <c r="E3" s="17" t="str">
        <f t="shared" ref="E3:E12" si="1">IF(A3&lt;=$C$15,100*D3," ")</f>
        <v xml:space="preserve"> </v>
      </c>
      <c r="F3" s="16" t="str">
        <f>IF(A3&lt;=$C$15,C3," ")</f>
        <v xml:space="preserve"> </v>
      </c>
      <c r="G3" s="17" t="str">
        <f>IF(A3&lt;=$C$15,D3," ")</f>
        <v xml:space="preserve"> </v>
      </c>
      <c r="H3" s="17" t="str">
        <f t="shared" ref="H3:H12" si="2">IF(A3&lt;=$C$15,100*G3," ")</f>
        <v xml:space="preserve"> </v>
      </c>
      <c r="I3" s="16" t="str">
        <f t="shared" ref="I3:I12" si="3">IF(A3&lt;=$C$15,B3*D3," ")</f>
        <v xml:space="preserve"> </v>
      </c>
      <c r="J3" s="16" t="str">
        <f t="shared" ref="J3:J12" si="4">IF(A3&lt;=$C$15,(B3^2)*D3," ")</f>
        <v xml:space="preserve"> </v>
      </c>
      <c r="K3" s="8"/>
      <c r="L3" s="8"/>
      <c r="M3" s="19"/>
      <c r="N3" s="19" t="str">
        <f t="shared" ref="N3:N12" si="5">IF(A3&lt;=$C$15,F3-$N$2," ")</f>
        <v xml:space="preserve"> </v>
      </c>
      <c r="O3" s="19" t="str">
        <f t="shared" ref="O3:O12" si="6">IF(A3&lt;=$C$15,F3-$O$2," ")</f>
        <v xml:space="preserve"> </v>
      </c>
    </row>
    <row r="4" spans="1:15" ht="14.25" x14ac:dyDescent="0.2">
      <c r="A4" s="6">
        <v>2</v>
      </c>
      <c r="B4" s="44"/>
      <c r="C4" s="18" t="str">
        <f t="shared" si="0"/>
        <v xml:space="preserve"> </v>
      </c>
      <c r="D4" s="48"/>
      <c r="E4" s="17" t="str">
        <f t="shared" si="1"/>
        <v xml:space="preserve"> </v>
      </c>
      <c r="F4" s="16" t="str">
        <f t="shared" ref="F4:F12" si="7">IF(A4&lt;=$C$15,C4+F3," ")</f>
        <v xml:space="preserve"> </v>
      </c>
      <c r="G4" s="17" t="str">
        <f t="shared" ref="G4:G12" si="8">IF(A4&lt;=$C$15,D4+G3," ")</f>
        <v xml:space="preserve"> </v>
      </c>
      <c r="H4" s="17" t="str">
        <f t="shared" si="2"/>
        <v xml:space="preserve"> </v>
      </c>
      <c r="I4" s="16" t="str">
        <f t="shared" si="3"/>
        <v xml:space="preserve"> </v>
      </c>
      <c r="J4" s="16" t="str">
        <f t="shared" si="4"/>
        <v xml:space="preserve"> </v>
      </c>
      <c r="K4" s="8"/>
      <c r="L4" s="8"/>
      <c r="M4" s="19" t="str">
        <f t="shared" ref="M4:M12" si="9">IF(A4&lt;=$C$15,IF(AND(N3&lt;0,N4&gt;=0),B4,0)+IF(AND(O3&lt;0,O4&gt;=0),B4,0)," ")</f>
        <v xml:space="preserve"> </v>
      </c>
      <c r="N4" s="19" t="str">
        <f t="shared" si="5"/>
        <v xml:space="preserve"> </v>
      </c>
      <c r="O4" s="19" t="str">
        <f t="shared" si="6"/>
        <v xml:space="preserve"> </v>
      </c>
    </row>
    <row r="5" spans="1:15" ht="14.25" x14ac:dyDescent="0.2">
      <c r="A5" s="6">
        <v>3</v>
      </c>
      <c r="B5" s="44"/>
      <c r="C5" s="18" t="str">
        <f t="shared" si="0"/>
        <v xml:space="preserve"> </v>
      </c>
      <c r="D5" s="48"/>
      <c r="E5" s="17" t="str">
        <f t="shared" si="1"/>
        <v xml:space="preserve"> </v>
      </c>
      <c r="F5" s="16" t="str">
        <f t="shared" si="7"/>
        <v xml:space="preserve"> </v>
      </c>
      <c r="G5" s="17" t="str">
        <f t="shared" si="8"/>
        <v xml:space="preserve"> </v>
      </c>
      <c r="H5" s="17" t="str">
        <f t="shared" si="2"/>
        <v xml:space="preserve"> </v>
      </c>
      <c r="I5" s="16" t="str">
        <f t="shared" si="3"/>
        <v xml:space="preserve"> </v>
      </c>
      <c r="J5" s="16" t="str">
        <f t="shared" si="4"/>
        <v xml:space="preserve"> </v>
      </c>
      <c r="K5" s="8"/>
      <c r="L5" s="8"/>
      <c r="M5" s="19" t="str">
        <f t="shared" si="9"/>
        <v xml:space="preserve"> </v>
      </c>
      <c r="N5" s="19" t="str">
        <f t="shared" si="5"/>
        <v xml:space="preserve"> </v>
      </c>
      <c r="O5" s="19" t="str">
        <f t="shared" si="6"/>
        <v xml:space="preserve"> </v>
      </c>
    </row>
    <row r="6" spans="1:15" ht="14.25" x14ac:dyDescent="0.2">
      <c r="A6" s="6">
        <v>4</v>
      </c>
      <c r="B6" s="44"/>
      <c r="C6" s="18" t="str">
        <f t="shared" si="0"/>
        <v xml:space="preserve"> </v>
      </c>
      <c r="D6" s="48"/>
      <c r="E6" s="17" t="str">
        <f t="shared" si="1"/>
        <v xml:space="preserve"> </v>
      </c>
      <c r="F6" s="16" t="str">
        <f t="shared" si="7"/>
        <v xml:space="preserve"> </v>
      </c>
      <c r="G6" s="17" t="str">
        <f t="shared" si="8"/>
        <v xml:space="preserve"> </v>
      </c>
      <c r="H6" s="17" t="str">
        <f t="shared" si="2"/>
        <v xml:space="preserve"> </v>
      </c>
      <c r="I6" s="16" t="str">
        <f t="shared" si="3"/>
        <v xml:space="preserve"> </v>
      </c>
      <c r="J6" s="16" t="str">
        <f t="shared" si="4"/>
        <v xml:space="preserve"> </v>
      </c>
      <c r="K6" s="8"/>
      <c r="L6" s="8"/>
      <c r="M6" s="19" t="str">
        <f t="shared" si="9"/>
        <v xml:space="preserve"> </v>
      </c>
      <c r="N6" s="19" t="str">
        <f t="shared" si="5"/>
        <v xml:space="preserve"> </v>
      </c>
      <c r="O6" s="19" t="str">
        <f t="shared" si="6"/>
        <v xml:space="preserve"> </v>
      </c>
    </row>
    <row r="7" spans="1:15" ht="14.25" x14ac:dyDescent="0.2">
      <c r="A7" s="6">
        <v>5</v>
      </c>
      <c r="B7" s="44"/>
      <c r="C7" s="18" t="str">
        <f t="shared" si="0"/>
        <v xml:space="preserve"> </v>
      </c>
      <c r="D7" s="48"/>
      <c r="E7" s="17" t="str">
        <f t="shared" si="1"/>
        <v xml:space="preserve"> </v>
      </c>
      <c r="F7" s="16" t="str">
        <f t="shared" si="7"/>
        <v xml:space="preserve"> </v>
      </c>
      <c r="G7" s="17" t="str">
        <f t="shared" si="8"/>
        <v xml:space="preserve"> </v>
      </c>
      <c r="H7" s="17" t="str">
        <f t="shared" si="2"/>
        <v xml:space="preserve"> </v>
      </c>
      <c r="I7" s="16" t="str">
        <f t="shared" si="3"/>
        <v xml:space="preserve"> </v>
      </c>
      <c r="J7" s="16" t="str">
        <f t="shared" si="4"/>
        <v xml:space="preserve"> </v>
      </c>
      <c r="K7" s="8"/>
      <c r="L7" s="8"/>
      <c r="M7" s="19" t="str">
        <f t="shared" si="9"/>
        <v xml:space="preserve"> </v>
      </c>
      <c r="N7" s="19" t="str">
        <f t="shared" si="5"/>
        <v xml:space="preserve"> </v>
      </c>
      <c r="O7" s="19" t="str">
        <f t="shared" si="6"/>
        <v xml:space="preserve"> </v>
      </c>
    </row>
    <row r="8" spans="1:15" ht="14.25" x14ac:dyDescent="0.2">
      <c r="A8" s="6">
        <v>6</v>
      </c>
      <c r="B8" s="44"/>
      <c r="C8" s="18" t="str">
        <f t="shared" si="0"/>
        <v xml:space="preserve"> </v>
      </c>
      <c r="D8" s="48"/>
      <c r="E8" s="17" t="str">
        <f t="shared" si="1"/>
        <v xml:space="preserve"> </v>
      </c>
      <c r="F8" s="16" t="str">
        <f t="shared" si="7"/>
        <v xml:space="preserve"> </v>
      </c>
      <c r="G8" s="17" t="str">
        <f t="shared" si="8"/>
        <v xml:space="preserve"> </v>
      </c>
      <c r="H8" s="17" t="str">
        <f t="shared" si="2"/>
        <v xml:space="preserve"> </v>
      </c>
      <c r="I8" s="16" t="str">
        <f t="shared" si="3"/>
        <v xml:space="preserve"> </v>
      </c>
      <c r="J8" s="16" t="str">
        <f t="shared" si="4"/>
        <v xml:space="preserve"> </v>
      </c>
      <c r="K8" s="8"/>
      <c r="L8" s="8"/>
      <c r="M8" s="19" t="str">
        <f t="shared" si="9"/>
        <v xml:space="preserve"> </v>
      </c>
      <c r="N8" s="19" t="str">
        <f t="shared" si="5"/>
        <v xml:space="preserve"> </v>
      </c>
      <c r="O8" s="19" t="str">
        <f t="shared" si="6"/>
        <v xml:space="preserve"> </v>
      </c>
    </row>
    <row r="9" spans="1:15" ht="14.25" x14ac:dyDescent="0.2">
      <c r="A9" s="6">
        <v>7</v>
      </c>
      <c r="B9" s="44"/>
      <c r="C9" s="18" t="str">
        <f t="shared" si="0"/>
        <v xml:space="preserve"> </v>
      </c>
      <c r="D9" s="48"/>
      <c r="E9" s="17" t="str">
        <f t="shared" si="1"/>
        <v xml:space="preserve"> </v>
      </c>
      <c r="F9" s="16" t="str">
        <f t="shared" si="7"/>
        <v xml:space="preserve"> </v>
      </c>
      <c r="G9" s="17" t="str">
        <f t="shared" si="8"/>
        <v xml:space="preserve"> </v>
      </c>
      <c r="H9" s="17" t="str">
        <f t="shared" si="2"/>
        <v xml:space="preserve"> </v>
      </c>
      <c r="I9" s="16" t="str">
        <f t="shared" si="3"/>
        <v xml:space="preserve"> </v>
      </c>
      <c r="J9" s="16" t="str">
        <f t="shared" si="4"/>
        <v xml:space="preserve"> </v>
      </c>
      <c r="K9" s="8"/>
      <c r="L9" s="8"/>
      <c r="M9" s="19" t="str">
        <f t="shared" si="9"/>
        <v xml:space="preserve"> </v>
      </c>
      <c r="N9" s="19" t="str">
        <f t="shared" si="5"/>
        <v xml:space="preserve"> </v>
      </c>
      <c r="O9" s="19" t="str">
        <f t="shared" si="6"/>
        <v xml:space="preserve"> </v>
      </c>
    </row>
    <row r="10" spans="1:15" ht="14.25" x14ac:dyDescent="0.2">
      <c r="A10" s="6">
        <v>8</v>
      </c>
      <c r="B10" s="44"/>
      <c r="C10" s="18" t="str">
        <f t="shared" si="0"/>
        <v xml:space="preserve"> </v>
      </c>
      <c r="D10" s="48"/>
      <c r="E10" s="17" t="str">
        <f t="shared" si="1"/>
        <v xml:space="preserve"> </v>
      </c>
      <c r="F10" s="16" t="str">
        <f t="shared" si="7"/>
        <v xml:space="preserve"> </v>
      </c>
      <c r="G10" s="17" t="str">
        <f t="shared" si="8"/>
        <v xml:space="preserve"> </v>
      </c>
      <c r="H10" s="17" t="str">
        <f t="shared" si="2"/>
        <v xml:space="preserve"> </v>
      </c>
      <c r="I10" s="16" t="str">
        <f t="shared" si="3"/>
        <v xml:space="preserve"> </v>
      </c>
      <c r="J10" s="16" t="str">
        <f t="shared" si="4"/>
        <v xml:space="preserve"> </v>
      </c>
      <c r="K10" s="8"/>
      <c r="L10" s="8"/>
      <c r="M10" s="19" t="str">
        <f t="shared" si="9"/>
        <v xml:space="preserve"> </v>
      </c>
      <c r="N10" s="19" t="str">
        <f t="shared" si="5"/>
        <v xml:space="preserve"> </v>
      </c>
      <c r="O10" s="19" t="str">
        <f t="shared" si="6"/>
        <v xml:space="preserve"> </v>
      </c>
    </row>
    <row r="11" spans="1:15" ht="14.25" x14ac:dyDescent="0.2">
      <c r="A11" s="6">
        <v>9</v>
      </c>
      <c r="B11" s="44"/>
      <c r="C11" s="18" t="str">
        <f t="shared" si="0"/>
        <v xml:space="preserve"> </v>
      </c>
      <c r="D11" s="48"/>
      <c r="E11" s="17" t="str">
        <f t="shared" si="1"/>
        <v xml:space="preserve"> </v>
      </c>
      <c r="F11" s="16" t="str">
        <f t="shared" si="7"/>
        <v xml:space="preserve"> </v>
      </c>
      <c r="G11" s="17" t="str">
        <f t="shared" si="8"/>
        <v xml:space="preserve"> </v>
      </c>
      <c r="H11" s="17" t="str">
        <f t="shared" si="2"/>
        <v xml:space="preserve"> </v>
      </c>
      <c r="I11" s="16" t="str">
        <f t="shared" si="3"/>
        <v xml:space="preserve"> </v>
      </c>
      <c r="J11" s="16" t="str">
        <f t="shared" si="4"/>
        <v xml:space="preserve"> </v>
      </c>
      <c r="K11" s="8"/>
      <c r="L11" s="8"/>
      <c r="M11" s="19" t="str">
        <f t="shared" si="9"/>
        <v xml:space="preserve"> </v>
      </c>
      <c r="N11" s="19" t="str">
        <f t="shared" si="5"/>
        <v xml:space="preserve"> </v>
      </c>
      <c r="O11" s="19" t="str">
        <f t="shared" si="6"/>
        <v xml:space="preserve"> </v>
      </c>
    </row>
    <row r="12" spans="1:15" ht="14.25" x14ac:dyDescent="0.2">
      <c r="A12" s="6">
        <v>10</v>
      </c>
      <c r="B12" s="44"/>
      <c r="C12" s="18" t="str">
        <f t="shared" si="0"/>
        <v xml:space="preserve"> </v>
      </c>
      <c r="D12" s="48"/>
      <c r="E12" s="17" t="str">
        <f t="shared" si="1"/>
        <v xml:space="preserve"> </v>
      </c>
      <c r="F12" s="16" t="str">
        <f t="shared" si="7"/>
        <v xml:space="preserve"> </v>
      </c>
      <c r="G12" s="17" t="str">
        <f t="shared" si="8"/>
        <v xml:space="preserve"> </v>
      </c>
      <c r="H12" s="17" t="str">
        <f t="shared" si="2"/>
        <v xml:space="preserve"> </v>
      </c>
      <c r="I12" s="16" t="str">
        <f t="shared" si="3"/>
        <v xml:space="preserve"> </v>
      </c>
      <c r="J12" s="16" t="str">
        <f t="shared" si="4"/>
        <v xml:space="preserve"> </v>
      </c>
      <c r="K12" s="8"/>
      <c r="L12" s="8"/>
      <c r="M12" s="19" t="str">
        <f t="shared" si="9"/>
        <v xml:space="preserve"> </v>
      </c>
      <c r="N12" s="19" t="str">
        <f t="shared" si="5"/>
        <v xml:space="preserve"> </v>
      </c>
      <c r="O12" s="19" t="str">
        <f t="shared" si="6"/>
        <v xml:space="preserve"> </v>
      </c>
    </row>
    <row r="13" spans="1:15" ht="15" x14ac:dyDescent="0.25">
      <c r="A13" s="8"/>
      <c r="B13" s="15" t="s">
        <v>29</v>
      </c>
      <c r="C13" s="15">
        <f>SUM(C3:C12)</f>
        <v>0</v>
      </c>
      <c r="D13" s="10">
        <f>SUM(D3:D12)</f>
        <v>0</v>
      </c>
      <c r="E13" s="15">
        <f>SUM(E3:E12)</f>
        <v>0</v>
      </c>
      <c r="F13" s="13"/>
      <c r="G13" s="13"/>
      <c r="H13" s="13"/>
      <c r="I13" s="15">
        <f>SUM(I3:I12)</f>
        <v>0</v>
      </c>
      <c r="J13" s="15">
        <f>SUM(J3:J12)</f>
        <v>0</v>
      </c>
      <c r="K13" s="8"/>
      <c r="L13" s="8"/>
      <c r="M13" s="19">
        <f>SUM(M4:M12)/2</f>
        <v>0</v>
      </c>
      <c r="N13" s="20"/>
      <c r="O13" s="20"/>
    </row>
    <row r="14" spans="1:15" ht="15" x14ac:dyDescent="0.25">
      <c r="A14" s="12"/>
      <c r="B14" s="40" t="str">
        <f>IF(OR(COUNTBLANK(B3:B12)&lt;10-$C$15,COUNTBLANK(D3:D12)&lt;10-$C$15),"ΣΦΑΛΜΑ: Έχετε βάλει παραπάνω δεδομένα"," ")</f>
        <v xml:space="preserve"> </v>
      </c>
      <c r="C14" s="8"/>
      <c r="D14" s="8"/>
      <c r="E14" s="14"/>
      <c r="F14" s="8"/>
      <c r="G14" s="8"/>
      <c r="H14" s="8"/>
      <c r="I14" s="8"/>
      <c r="J14" s="8"/>
      <c r="K14" s="8"/>
      <c r="L14" s="8"/>
      <c r="M14" s="39"/>
      <c r="N14" s="39"/>
      <c r="O14" s="39"/>
    </row>
    <row r="15" spans="1:15" ht="15" x14ac:dyDescent="0.25">
      <c r="A15" s="36" t="s">
        <v>52</v>
      </c>
      <c r="B15" s="29" t="s">
        <v>31</v>
      </c>
      <c r="C15" s="45"/>
      <c r="D15" s="41" t="str">
        <f>IF(OR(C15&lt;2,C15&gt;10),"Συμπληρώστε τον αριθμό κ από 2 εως 10"," ")</f>
        <v>Συμπληρώστε τον αριθμό κ από 2 εως 10</v>
      </c>
      <c r="E15" s="30"/>
      <c r="F15" s="30"/>
      <c r="G15" s="30"/>
      <c r="H15" s="30"/>
      <c r="I15" s="30"/>
      <c r="J15" s="30"/>
      <c r="K15" s="30"/>
      <c r="L15" s="30"/>
      <c r="M15" s="60" t="s">
        <v>59</v>
      </c>
      <c r="N15" s="60"/>
      <c r="O15" s="60"/>
    </row>
    <row r="16" spans="1:15" ht="15.6" customHeight="1" x14ac:dyDescent="0.25">
      <c r="A16" s="36" t="s">
        <v>32</v>
      </c>
      <c r="B16" s="29" t="s">
        <v>33</v>
      </c>
      <c r="C16" s="34">
        <f>MAX(B3:B12)-MIN(B3:B12)</f>
        <v>0</v>
      </c>
      <c r="D16" s="30"/>
      <c r="E16" s="31" t="s">
        <v>34</v>
      </c>
      <c r="F16" s="32" t="s">
        <v>35</v>
      </c>
      <c r="G16" s="33">
        <f>I13</f>
        <v>0</v>
      </c>
      <c r="H16" s="30"/>
      <c r="I16" s="67" t="s">
        <v>36</v>
      </c>
      <c r="J16" s="67"/>
      <c r="K16" s="32" t="s">
        <v>37</v>
      </c>
      <c r="L16" s="33">
        <f>J13 - G16*G16</f>
        <v>0</v>
      </c>
      <c r="M16" s="60" t="s">
        <v>6</v>
      </c>
      <c r="N16" s="60"/>
      <c r="O16" s="60"/>
    </row>
    <row r="17" spans="1:15" ht="15.75" x14ac:dyDescent="0.25">
      <c r="A17" s="36" t="s">
        <v>44</v>
      </c>
      <c r="B17" s="29" t="s">
        <v>45</v>
      </c>
      <c r="C17" s="49"/>
      <c r="D17" s="30"/>
      <c r="E17" s="37" t="s">
        <v>40</v>
      </c>
      <c r="F17" s="32" t="s">
        <v>41</v>
      </c>
      <c r="G17" s="33">
        <f>M13</f>
        <v>0</v>
      </c>
      <c r="H17" s="30"/>
      <c r="I17" s="63" t="s">
        <v>42</v>
      </c>
      <c r="J17" s="63"/>
      <c r="K17" s="32" t="s">
        <v>43</v>
      </c>
      <c r="L17" s="33">
        <f>SQRT(L16)</f>
        <v>0</v>
      </c>
      <c r="M17" s="39"/>
      <c r="N17" s="39"/>
      <c r="O17" s="39"/>
    </row>
    <row r="18" spans="1:15" ht="15.75" x14ac:dyDescent="0.25">
      <c r="A18" s="36"/>
      <c r="B18" s="29"/>
      <c r="C18" s="34"/>
      <c r="D18" s="30"/>
      <c r="E18" s="30"/>
      <c r="F18" s="30"/>
      <c r="G18" s="30"/>
      <c r="H18" s="30"/>
      <c r="I18" s="63" t="s">
        <v>46</v>
      </c>
      <c r="J18" s="63"/>
      <c r="K18" s="32" t="s">
        <v>47</v>
      </c>
      <c r="L18" s="33" t="e">
        <f>L17/ABS(G16)</f>
        <v>#DIV/0!</v>
      </c>
      <c r="M18" s="54" t="s">
        <v>58</v>
      </c>
      <c r="N18" s="55"/>
      <c r="O18" s="55"/>
    </row>
    <row r="19" spans="1:15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64" t="s">
        <v>57</v>
      </c>
      <c r="N19" s="65"/>
      <c r="O19" s="65"/>
    </row>
    <row r="20" spans="1:1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61"/>
      <c r="N20" s="62"/>
      <c r="O20" s="62"/>
    </row>
    <row r="21" spans="1:15" x14ac:dyDescent="0.2">
      <c r="A21" s="3"/>
      <c r="B21" s="3"/>
      <c r="C21" s="3"/>
      <c r="D21" s="25"/>
      <c r="E21" s="25"/>
      <c r="F21" s="25"/>
      <c r="G21" s="25"/>
      <c r="H21" s="25"/>
      <c r="I21" s="25"/>
      <c r="J21" s="3"/>
      <c r="K21" s="3"/>
      <c r="L21" s="3"/>
      <c r="M21" s="23"/>
      <c r="N21" s="24"/>
      <c r="O21" s="24"/>
    </row>
    <row r="22" spans="1:15" x14ac:dyDescent="0.2">
      <c r="A22" s="3"/>
      <c r="B22" s="3"/>
      <c r="C22" s="3"/>
      <c r="D22" s="25"/>
      <c r="E22" s="25"/>
      <c r="F22" s="25"/>
      <c r="G22" s="25"/>
      <c r="H22" s="25"/>
      <c r="I22" s="25"/>
      <c r="J22" s="3"/>
      <c r="K22" s="3"/>
      <c r="L22" s="3"/>
      <c r="M22" s="23"/>
      <c r="N22" s="24"/>
      <c r="O22" s="24"/>
    </row>
    <row r="23" spans="1:15" x14ac:dyDescent="0.2">
      <c r="A23" s="3"/>
      <c r="B23" s="3"/>
      <c r="C23" s="3"/>
      <c r="D23" s="25"/>
      <c r="E23" s="25"/>
      <c r="F23" s="25"/>
      <c r="G23" s="25"/>
      <c r="H23" s="25"/>
      <c r="I23" s="25"/>
      <c r="J23" s="3"/>
      <c r="K23" s="3"/>
      <c r="L23" s="3"/>
      <c r="M23" s="23"/>
      <c r="N23" s="24"/>
      <c r="O23" s="24"/>
    </row>
    <row r="24" spans="1:15" x14ac:dyDescent="0.2">
      <c r="A24" s="3"/>
      <c r="B24" s="3"/>
      <c r="C24" s="3"/>
      <c r="D24" s="25"/>
      <c r="E24" s="25"/>
      <c r="F24" s="25"/>
      <c r="G24" s="25"/>
      <c r="H24" s="25"/>
      <c r="I24" s="25"/>
      <c r="J24" s="3"/>
      <c r="K24" s="3"/>
      <c r="L24" s="3"/>
      <c r="M24" s="23"/>
      <c r="N24" s="24"/>
      <c r="O24" s="24"/>
    </row>
    <row r="25" spans="1:15" x14ac:dyDescent="0.2">
      <c r="A25" s="3"/>
      <c r="B25" s="3"/>
      <c r="C25" s="3"/>
      <c r="D25" s="25"/>
      <c r="E25" s="25"/>
      <c r="F25" s="25"/>
      <c r="G25" s="25"/>
      <c r="H25" s="25"/>
      <c r="I25" s="25"/>
      <c r="J25" s="3"/>
      <c r="K25" s="3"/>
      <c r="L25" s="3"/>
      <c r="M25" s="23"/>
      <c r="N25" s="24"/>
      <c r="O25" s="24"/>
    </row>
    <row r="26" spans="1:15" x14ac:dyDescent="0.2">
      <c r="A26" s="3"/>
      <c r="B26" s="3"/>
      <c r="C26" s="3"/>
      <c r="D26" s="25"/>
      <c r="E26" s="25"/>
      <c r="F26" s="25"/>
      <c r="G26" s="25"/>
      <c r="H26" s="25"/>
      <c r="I26" s="25"/>
      <c r="J26" s="3"/>
      <c r="K26" s="3"/>
      <c r="L26" s="3"/>
      <c r="M26" s="23"/>
      <c r="N26" s="24"/>
      <c r="O26" s="24"/>
    </row>
    <row r="27" spans="1:15" x14ac:dyDescent="0.2">
      <c r="A27" s="3"/>
      <c r="B27" s="3"/>
      <c r="C27" s="3"/>
      <c r="D27" s="25"/>
      <c r="E27" s="25"/>
      <c r="F27" s="25"/>
      <c r="G27" s="25"/>
      <c r="H27" s="25"/>
      <c r="I27" s="25"/>
      <c r="J27" s="3"/>
      <c r="K27" s="3"/>
      <c r="L27" s="3"/>
      <c r="M27" s="23"/>
      <c r="N27" s="24"/>
      <c r="O27" s="24"/>
    </row>
    <row r="28" spans="1:15" x14ac:dyDescent="0.2">
      <c r="A28" s="3"/>
      <c r="B28" s="3"/>
      <c r="C28" s="3"/>
      <c r="D28" s="25"/>
      <c r="E28" s="25"/>
      <c r="F28" s="25"/>
      <c r="G28" s="25"/>
      <c r="H28" s="25"/>
      <c r="I28" s="25"/>
      <c r="J28" s="3"/>
      <c r="K28" s="3"/>
      <c r="L28" s="3"/>
      <c r="M28" s="23"/>
      <c r="N28" s="24"/>
      <c r="O28" s="24"/>
    </row>
    <row r="29" spans="1:15" x14ac:dyDescent="0.2">
      <c r="A29" s="3"/>
      <c r="B29" s="3"/>
      <c r="C29" s="3"/>
      <c r="D29" s="25"/>
      <c r="E29" s="25"/>
      <c r="F29" s="25"/>
      <c r="G29" s="25"/>
      <c r="H29" s="25"/>
      <c r="I29" s="25"/>
      <c r="J29" s="3"/>
      <c r="K29" s="3"/>
      <c r="L29" s="3"/>
      <c r="M29" s="23"/>
      <c r="N29" s="24"/>
      <c r="O29" s="24"/>
    </row>
    <row r="30" spans="1:1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3"/>
      <c r="N30" s="24"/>
      <c r="O30" s="24"/>
    </row>
  </sheetData>
  <sheetProtection password="CA9C" sheet="1" objects="1" scenarios="1"/>
  <mergeCells count="9">
    <mergeCell ref="M20:O20"/>
    <mergeCell ref="I18:J18"/>
    <mergeCell ref="M18:O18"/>
    <mergeCell ref="M19:O19"/>
    <mergeCell ref="M1:O1"/>
    <mergeCell ref="M15:O15"/>
    <mergeCell ref="I16:J16"/>
    <mergeCell ref="M16:O16"/>
    <mergeCell ref="I17:J17"/>
  </mergeCells>
  <hyperlinks>
    <hyperlink ref="M19" r:id="rId1"/>
  </hyperlinks>
  <pageMargins left="0.78749999999999998" right="0.78749999999999998" top="1.0249999999999999" bottom="1.0249999999999999" header="0.78749999999999998" footer="0.78749999999999998"/>
  <pageSetup paperSize="9" orientation="portrait" r:id="rId2"/>
  <headerFooter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49664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Menu</vt:lpstr>
      <vt:lpstr>Stat1</vt:lpstr>
      <vt:lpstr>Stat2</vt:lpstr>
      <vt:lpstr>Stat3</vt:lpstr>
      <vt:lpstr>Stat4</vt:lpstr>
      <vt:lpstr>Stat1!Data1</vt:lpstr>
      <vt:lpstr>Stat2!Data2</vt:lpstr>
      <vt:lpstr>Stat3!Data3</vt:lpstr>
      <vt:lpstr>Stat4!Data4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MathStat</dc:title>
  <dc:subject>Statistical Computer</dc:subject>
  <dc:creator>Dimitris Christou</dc:creator>
  <dc:description>Το αρχείο αυτό έχει παραχωρηθεί για δωρεάν χρήση από τον Φροντιστηριακό Οργανισμό "ΑΝΟΔΟΣ".</dc:description>
  <cp:lastModifiedBy>Tsivelekides, George</cp:lastModifiedBy>
  <cp:revision>122</cp:revision>
  <dcterms:created xsi:type="dcterms:W3CDTF">2013-05-17T14:23:54Z</dcterms:created>
  <dcterms:modified xsi:type="dcterms:W3CDTF">2014-03-04T09:30:23Z</dcterms:modified>
</cp:coreProperties>
</file>